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<sst xmlns="http://schemas.openxmlformats.org/spreadsheetml/2006/main" count="2512" uniqueCount="2437">
  <si>
    <t>SHOLD_NUM</t>
  </si>
  <si>
    <t>SHOLD_NAME</t>
  </si>
  <si>
    <t>ID_NUMBER</t>
  </si>
  <si>
    <t>MOBILE_NO</t>
  </si>
  <si>
    <t>SHARES_BAL</t>
  </si>
  <si>
    <t>Email</t>
  </si>
  <si>
    <t>Link</t>
  </si>
  <si>
    <t>البنك السعودي الفرنسي</t>
  </si>
  <si>
    <t>مدير العلاقات - ,King Abdulaziz Street, P O Box 397, Al Khobar 31952, KSA,Nawras Al Mula 00966504999173</t>
  </si>
  <si>
    <t>aaljoghiman@bsf.sa</t>
  </si>
  <si>
    <t>رابط</t>
  </si>
  <si>
    <t>بنك ساب</t>
  </si>
  <si>
    <t>مدير العلاقات - ,P. O. Box 394, Al Khobar 31952, KSA Ali A ABUALRAHA 00966555127157</t>
  </si>
  <si>
    <t>emad.z.alsinan@sab.com</t>
  </si>
  <si>
    <t>البنك الأهلي السعودي</t>
  </si>
  <si>
    <t>مدير العلاقات -, Baishin ( Al Balad), Unit 20, Zip code 22233, Additional no 2670, Jeddah, KSA,Yasser Saleh ALTurki 00966546898956</t>
  </si>
  <si>
    <t>ha.shami@alahli.com</t>
  </si>
  <si>
    <t>بنك الإنماء</t>
  </si>
  <si>
    <t>مدير العلاقات ,King Fahad Road, 9033, Olaya Unit no 8, Riyadh 12214-2370,Hussain Ali Al Bahrani 00966504839654</t>
  </si>
  <si>
    <t>zfabunayyan@Alinma.com&gt;;</t>
  </si>
  <si>
    <t>بنك الراجحي</t>
  </si>
  <si>
    <t>مدير العلاقات - ,P.O. Box 28, Zip Code 11411, Riyadh,Feras Al Sadi 00966561433343</t>
  </si>
  <si>
    <t>alsubaies@alrajhibank.com.sa</t>
  </si>
  <si>
    <t>بنك الاستثمار السعودي</t>
  </si>
  <si>
    <t>مدير العلاقات - ,,P.O. Box 3533, Riyadh 11481, Riyadh, KSA,Naif abusag , 00966569997563</t>
  </si>
  <si>
    <t>aalmandil@saib.com.sa</t>
  </si>
  <si>
    <t>بنك البلاد</t>
  </si>
  <si>
    <t>مدير العلاقات - , Riyadh, Additional number 12711-3952,Faisal Mohammed Al Hmari 00966555523142</t>
  </si>
  <si>
    <t>SDowaihiAldowaihi@Bankalbilad.com.sa</t>
  </si>
  <si>
    <t>صيانة وتشغيل أجهزة الكمبيوتر</t>
  </si>
  <si>
    <t>info@compucaresa.com</t>
  </si>
  <si>
    <t>مركز إيدج للخدمات الرقمية</t>
  </si>
  <si>
    <t>013 361 5564</t>
  </si>
  <si>
    <r>
      <rPr>
        <rFont val="Calibri, sans-serif"/>
        <color rgb="FF1155CC"/>
        <sz val="11.0"/>
        <u/>
      </rPr>
      <t>info@edge.com</t>
    </r>
  </si>
  <si>
    <t>مجموعة الزامل للتجارة والخدمات المحدودة</t>
  </si>
  <si>
    <r>
      <rPr>
        <rFont val="Calibri, sans-serif"/>
        <color rgb="FF1155CC"/>
        <u/>
      </rPr>
      <t>Wael@zamilts.com/burair.saadah@swagelok.com</t>
    </r>
  </si>
  <si>
    <t>مؤسسة سناس البريدية (دي إتش إل)</t>
  </si>
  <si>
    <r>
      <rPr>
        <rFont val="Calibri, sans-serif"/>
        <color rgb="FF1155CC"/>
        <u/>
      </rPr>
      <t>dhaquey@dhl.com</t>
    </r>
  </si>
  <si>
    <t>مؤسسة أيمن أحمد زمزمي للمقاولات</t>
  </si>
  <si>
    <r>
      <rPr>
        <rFont val="Calibri, sans-serif"/>
        <color rgb="FF1155CC"/>
        <sz val="11.0"/>
        <u/>
      </rPr>
      <t>info@AYMAN.com</t>
    </r>
  </si>
  <si>
    <t>تاتا ستيل العالمية (الشرق الأوسط) م.م.ح</t>
  </si>
  <si>
    <t>مستورد / IMPORT</t>
  </si>
  <si>
    <t>lubna.karim@tatasteeleurope.com</t>
  </si>
  <si>
    <t>الجيل الأول للمعدات</t>
  </si>
  <si>
    <t>imtiaz@aja-ksa.com</t>
  </si>
  <si>
    <t>الزامل للصناعة والتجارة والنقل</t>
  </si>
  <si>
    <t>maz@zamilco.com</t>
  </si>
  <si>
    <t>مصنع عبد العزيز الفوزان</t>
  </si>
  <si>
    <t>03-3415281</t>
  </si>
  <si>
    <t>ALF@ALF-FOUZANGROUP.COM</t>
  </si>
  <si>
    <t>مصنع جوانكيت، فرع شركة مصانع الإيمان للمقاولات والتجارة المحدودة</t>
  </si>
  <si>
    <r>
      <rPr>
        <rFont val="Calibri, sans-serif"/>
        <color rgb="FF1155CC"/>
        <u/>
      </rPr>
      <t>sales@imangaskets.com</t>
    </r>
  </si>
  <si>
    <t>شركة تي يو في راينلاند العربية المحدودة</t>
  </si>
  <si>
    <t>Edison.Tuzon@sa.tuv.com</t>
  </si>
  <si>
    <t>شركة باسم علي الوايلي للتخليص الجمركي والنقل</t>
  </si>
  <si>
    <t>013 8312241 المنطقة الشرقية</t>
  </si>
  <si>
    <t>basimalwaili@gmail.com</t>
  </si>
  <si>
    <t>ورشة نايف منصور الرشيد</t>
  </si>
  <si>
    <t>013 854 6548</t>
  </si>
  <si>
    <r>
      <rPr>
        <rFont val="Calibri, sans-serif"/>
        <color rgb="FF1155CC"/>
        <sz val="11.0"/>
        <u/>
      </rPr>
      <t>Naif_Mansoor@hotmail.com</t>
    </r>
  </si>
  <si>
    <t>مؤسسة يحيى حسين المطلق للتجارة</t>
  </si>
  <si>
    <t>riyaz@almutlaqgroup.com</t>
  </si>
  <si>
    <t>مؤسسة الجبيل الناشئة للإعلان والتجارة</t>
  </si>
  <si>
    <t>013-363 4729</t>
  </si>
  <si>
    <t>info@emergingjubail.com</t>
  </si>
  <si>
    <t>المؤسسة التقنية المتكاملة للتجارة</t>
  </si>
  <si>
    <t>013 803 6888</t>
  </si>
  <si>
    <t>integratedtrd@outlook.com</t>
  </si>
  <si>
    <t>شركة يونيسون (تشينغداو) الصناعية المحدودة</t>
  </si>
  <si>
    <t>013 812 5411</t>
  </si>
  <si>
    <r>
      <rPr>
        <rFont val="Calibri, sans-serif"/>
        <color rgb="FF1155CC"/>
        <sz val="11.0"/>
        <u/>
      </rPr>
      <t>sales@gmskorea.biz</t>
    </r>
  </si>
  <si>
    <t>نسما العقارية</t>
  </si>
  <si>
    <t>341 5474</t>
  </si>
  <si>
    <r>
      <rPr>
        <rFont val="Calibri, sans-serif"/>
        <color rgb="FF1155CC"/>
        <sz val="11.0"/>
        <u/>
      </rPr>
      <t>naif.a@nesma.com</t>
    </r>
  </si>
  <si>
    <t>شركة كوين وناجل المحدودة</t>
  </si>
  <si>
    <t>013 814 6655</t>
  </si>
  <si>
    <t>yousef.alnaimat@kuehne-nagel.com</t>
  </si>
  <si>
    <t>الجبيل للمنتجات الخرسانية</t>
  </si>
  <si>
    <t>341 1553</t>
  </si>
  <si>
    <r>
      <rPr>
        <rFont val="Calibri, sans-serif"/>
        <color rgb="FF1155CC"/>
        <sz val="11.0"/>
        <u/>
      </rPr>
      <t>reddy@jubailconcrete.com</t>
    </r>
  </si>
  <si>
    <t>الشركة العربية لطلاء الأنابيب المحدودة</t>
  </si>
  <si>
    <t>013 362 0543</t>
  </si>
  <si>
    <r>
      <rPr>
        <rFont val="Calibri, sans-serif"/>
        <color rgb="FF1155CC"/>
        <sz val="11.0"/>
        <u/>
      </rPr>
      <t>www.aplaco.com.sa</t>
    </r>
  </si>
  <si>
    <t>الشركة العربية لتصنيع البلاستيك المحدودة (أبلكو)</t>
  </si>
  <si>
    <t>013-340 5471</t>
  </si>
  <si>
    <r>
      <rPr>
        <rFont val="Calibri, sans-serif"/>
        <color rgb="FF1155CC"/>
        <sz val="11.0"/>
        <u/>
      </rPr>
      <t>mbilal@APLACO.com</t>
    </r>
  </si>
  <si>
    <t>مؤسسة الأخوة العرب للمقاولات العامة</t>
  </si>
  <si>
    <t>013-822-6547</t>
  </si>
  <si>
    <r>
      <rPr>
        <rFont val="Calibri, sans-serif"/>
        <color rgb="FF1155CC"/>
        <sz val="11.0"/>
        <u/>
      </rPr>
      <t>www.aplaco.com.sa</t>
    </r>
  </si>
  <si>
    <t>مجموعة تيرس التجارية - الجبيل</t>
  </si>
  <si>
    <t>013-363 3388 101</t>
  </si>
  <si>
    <t>sales@tersgroup.com</t>
  </si>
  <si>
    <t>عصام سعيد الداود</t>
  </si>
  <si>
    <t>013 837 3508</t>
  </si>
  <si>
    <r>
      <rPr>
        <rFont val="Calibri, sans-serif"/>
        <color rgb="FF1155CC"/>
        <u/>
      </rPr>
      <t>info@fmsco.com.sa</t>
    </r>
  </si>
  <si>
    <t>عبد الرحمن يحيى السفياني للتجارة</t>
  </si>
  <si>
    <t>013-822-0163</t>
  </si>
  <si>
    <t>4qms@4qms.com</t>
  </si>
  <si>
    <t>أبناء فريح محمد الحربي (FMSCO)</t>
  </si>
  <si>
    <t>013-8082252</t>
  </si>
  <si>
    <t>info@fmsco.com.sa</t>
  </si>
  <si>
    <t>شركة إيرني فيتينجز الشرق الأوسط المحدودة</t>
  </si>
  <si>
    <t>013-340 8191</t>
  </si>
  <si>
    <t>Ahmed.Adil@ernefittings.com</t>
  </si>
  <si>
    <t>شركة الحواية للحلول الصناعية</t>
  </si>
  <si>
    <t>013-363-4847</t>
  </si>
  <si>
    <t>m.khan@alha.com.sa</t>
  </si>
  <si>
    <t>مطبعة البلاد</t>
  </si>
  <si>
    <t>013-8547521</t>
  </si>
  <si>
    <t>alبنك البلادpp@gmail.com</t>
  </si>
  <si>
    <t>شركة سالم محمد الجعيب وشركاه</t>
  </si>
  <si>
    <t>khusro@aljoaibgroup.com</t>
  </si>
  <si>
    <t>مؤسسة النجمة العالمية الموحدة للشحن</t>
  </si>
  <si>
    <t>moonis@usifreight.com</t>
  </si>
  <si>
    <t>شركة فاير دايركت المحدودة</t>
  </si>
  <si>
    <r>
      <rPr>
        <rFont val="Calibri, sans-serif"/>
        <color rgb="FF1155CC"/>
        <u/>
      </rPr>
      <t>adnan@firedirect.org</t>
    </r>
  </si>
  <si>
    <t>مصنع جلف جاستك (RMC)</t>
  </si>
  <si>
    <t>03-812-1121</t>
  </si>
  <si>
    <r>
      <rPr>
        <rFont val="Calibri, sans-serif"/>
        <color rgb="FF1155CC"/>
        <u/>
      </rPr>
      <t>moustafa@gulfgasket.com;</t>
    </r>
  </si>
  <si>
    <t>شركة أبراك للخدمات الصناعيه</t>
  </si>
  <si>
    <t>PO Box - 8228 , Dammam - 31482 Industrial Area - Jubail Highway KSA. Tel - 8210145</t>
  </si>
  <si>
    <t>شركة أوريجين إكيبمنت</t>
  </si>
  <si>
    <t>ORIGINEQUIPMENT@HOTMAIL.COM</t>
  </si>
  <si>
    <t>شركة بيبر وفوكس (الشرق الأوسط) المحدودة</t>
  </si>
  <si>
    <t>013 849 3777</t>
  </si>
  <si>
    <t>info@ae.pepperl-fuchs.com</t>
  </si>
  <si>
    <t>مؤسسة الأفق الساطع التجارية</t>
  </si>
  <si>
    <t>011 4515364</t>
  </si>
  <si>
    <t>ahsan@shininghorizon.com; amir@shininghorizon.com; ali@shininghorizon.com</t>
  </si>
  <si>
    <t>شركة ريسورس إنسبكشن كندا المحدودة</t>
  </si>
  <si>
    <t>03-8146541</t>
  </si>
  <si>
    <t>info@ricionline.com</t>
  </si>
  <si>
    <t>الشركة العربية لخدمات هندسة وتصنيع السحابات</t>
  </si>
  <si>
    <t>naqi@arabian-fasteners.com.sa</t>
  </si>
  <si>
    <t>شركة صمامات ATV ذات التكنولوجيا المتقدمة</t>
  </si>
  <si>
    <t>www.atvspa.com</t>
  </si>
  <si>
    <t>مؤسسة كران العربية التجارية لمعدات السلامة</t>
  </si>
  <si>
    <t>03-8146254</t>
  </si>
  <si>
    <t>kransafetytcp@gmail.com</t>
  </si>
  <si>
    <t>مؤسسة ميداس التجارية</t>
  </si>
  <si>
    <t>03-8146297</t>
  </si>
  <si>
    <t>info-me.midassafetetety.com</t>
  </si>
  <si>
    <t>مؤسسة بيت السلامة التجارية</t>
  </si>
  <si>
    <t>013-8306706</t>
  </si>
  <si>
    <t>Sales@safetyhouseksa.com</t>
  </si>
  <si>
    <t>شركة سي دي بي الهندسية ش.م.م</t>
  </si>
  <si>
    <t>info@cdbengineering.com</t>
  </si>
  <si>
    <t>شركة الحلول التقنية المحدودة</t>
  </si>
  <si>
    <t>966 55 477 0084</t>
  </si>
  <si>
    <t>mrafiq@tsl-me.com</t>
  </si>
  <si>
    <t>مؤسسة سيف آند سيكيور التجارية</t>
  </si>
  <si>
    <t>03-362 1849</t>
  </si>
  <si>
    <t>jbsales@sste-sa.com</t>
  </si>
  <si>
    <t>مصنع الإمام للخرسانة والطوب</t>
  </si>
  <si>
    <t>053 759 1867</t>
  </si>
  <si>
    <t>info@alamam.com.sa</t>
  </si>
  <si>
    <t>شركة دار الرياض القابضة المحدودة</t>
  </si>
  <si>
    <t>03-849-41111</t>
  </si>
  <si>
    <r>
      <rPr>
        <rFont val="Calibri, sans-serif"/>
        <color rgb="FF1155CC"/>
        <sz val="11.0"/>
        <u/>
      </rPr>
      <t>info@daralriyadhholding.com</t>
    </r>
  </si>
  <si>
    <t>شركة الحوطي للخدمات التحليلية ذ.م.م</t>
  </si>
  <si>
    <t>info@alhotybahrain.com</t>
  </si>
  <si>
    <t>مؤسسة نجيدي للتجهيزات الصناعية (تتكون)</t>
  </si>
  <si>
    <t>03 3408609</t>
  </si>
  <si>
    <r>
      <rPr>
        <rFont val="Calibri, sans-serif"/>
        <color rgb="FF1155CC"/>
        <sz val="11.0"/>
        <u/>
      </rPr>
      <t>info@NIJEIDI.com</t>
    </r>
  </si>
  <si>
    <t>شركة إف إس إل العربية السعودية المحدودة</t>
  </si>
  <si>
    <t>013-833-7126</t>
  </si>
  <si>
    <t>mohamedjafar.saryd@freightsystems.com</t>
  </si>
  <si>
    <t>مؤسسة آفاق لتجهيزات المشاريع التجارية</t>
  </si>
  <si>
    <t>013-363-2775-EXT-108</t>
  </si>
  <si>
    <t>nisar@afaqme.com</t>
  </si>
  <si>
    <t>مؤسسة إرم للتجارة والمقاولات</t>
  </si>
  <si>
    <r>
      <rPr>
        <rFont val="Calibri, sans-serif"/>
        <color rgb="FF1155CC"/>
        <sz val="11.0"/>
        <u/>
      </rPr>
      <t>arjun@eramengineering.com</t>
    </r>
  </si>
  <si>
    <t>شركة محمد عبد الله عبد العزيز العقلة للتجارة</t>
  </si>
  <si>
    <t>013 847 3270</t>
  </si>
  <si>
    <t>zuhair_alshanti@yahoo.com</t>
  </si>
  <si>
    <t>شركة الخنيني للخدمات البترولية</t>
  </si>
  <si>
    <r>
      <rPr>
        <rFont val="Calibri, sans-serif"/>
        <color rgb="FF1155CC"/>
        <sz val="11.0"/>
        <u/>
      </rPr>
      <t>kps@khonaini.com</t>
    </r>
  </si>
  <si>
    <t>مؤسسة الابتكارات المتنوعة للتجارة</t>
  </si>
  <si>
    <t>sales@vit.com.sa</t>
  </si>
  <si>
    <t>مؤسسة الجشية للمقاولات العامة</t>
  </si>
  <si>
    <t>013 - 3616263</t>
  </si>
  <si>
    <t>shihabdamis@gmail.com</t>
  </si>
  <si>
    <t>شركة أكزونوبل العربية السعودية المحدودة</t>
  </si>
  <si>
    <t>tomin.jose@akzonobel.com</t>
  </si>
  <si>
    <t>شركة خدمات المختبرات الأسترالية (العربية)</t>
  </si>
  <si>
    <t>Mohamed.alshamri@alsarabia.com</t>
  </si>
  <si>
    <t>شركة تريبل فاست الشرق الأوسط المحدودة</t>
  </si>
  <si>
    <t>Import</t>
  </si>
  <si>
    <t>ambish.gokulam@lonestartme.com</t>
  </si>
  <si>
    <t>مصنع البرج للمياه المعدنية</t>
  </si>
  <si>
    <t>03 362 2864</t>
  </si>
  <si>
    <r>
      <rPr>
        <rFont val="Calibri, sans-serif"/>
        <color rgb="FF1155CC"/>
        <sz val="11.0"/>
        <u/>
      </rPr>
      <t>info@BORJMINERAL.com</t>
    </r>
  </si>
  <si>
    <t>مؤسسة سلطان الشرقي للخدمات التجارية</t>
  </si>
  <si>
    <t>manoj@estscargo.com</t>
  </si>
  <si>
    <t>شركة محمد سعود النجار وشركاه</t>
  </si>
  <si>
    <t>053 463 6200</t>
  </si>
  <si>
    <r>
      <rPr>
        <rFont val="Calibri, sans-serif"/>
        <color rgb="FF1155CC"/>
        <sz val="11.0"/>
        <u/>
      </rPr>
      <t>MOHAMMED-NAJJAR@INFO.COM</t>
    </r>
  </si>
  <si>
    <t>مؤسسة شهوب للإنشاءات للمقاولات</t>
  </si>
  <si>
    <t>966 555069581</t>
  </si>
  <si>
    <t>info@satconlogistics.com</t>
  </si>
  <si>
    <t>شركة إرني للتجهيزات - النمسا</t>
  </si>
  <si>
    <r>
      <rPr>
        <rFont val="Calibri, sans-serif"/>
        <color rgb="FF1155CC"/>
        <sz val="11.0"/>
        <u/>
      </rPr>
      <t>Ahmed.Adil@ernefittings.com</t>
    </r>
  </si>
  <si>
    <t>مؤسسة الفيصلية المميز لتجارة التصميم</t>
  </si>
  <si>
    <t>966 554065471</t>
  </si>
  <si>
    <t>info@signartsa.com</t>
  </si>
  <si>
    <t>مؤسسة فاضل عبد الرزاق الغانم للمقاولات</t>
  </si>
  <si>
    <t>966 53 2142 344</t>
  </si>
  <si>
    <t>khobar@alghanemservices.com</t>
  </si>
  <si>
    <t>شركة ماستيل المحدودة - المملكة المتحدة</t>
  </si>
  <si>
    <t>053 4363 6128</t>
  </si>
  <si>
    <r>
      <rPr>
        <rFont val="Calibri, sans-serif"/>
        <color rgb="FF1155CC"/>
        <sz val="11.0"/>
        <u/>
      </rPr>
      <t>info@Masteel.com</t>
    </r>
  </si>
  <si>
    <t>الشركة الدولية لمقاولات البناء</t>
  </si>
  <si>
    <t>mohd.tantawi@ib-cont.com</t>
  </si>
  <si>
    <t>شركة فيروفاب م.م.ح (SCR)</t>
  </si>
  <si>
    <t>mathew@ferrofab.ae; manoj@ferrofab.ae</t>
  </si>
  <si>
    <t>شركة طلبات المكتب المحدودة</t>
  </si>
  <si>
    <t>bdour@ezorder.com.sa; samer.herh@ezorder.com.sa</t>
  </si>
  <si>
    <t>الشركة الذهبية للخطوط والدهانات</t>
  </si>
  <si>
    <t>013-362-7666</t>
  </si>
  <si>
    <r>
      <rPr>
        <rFont val="Calibri, sans-serif"/>
        <color rgb="FF1155CC"/>
        <sz val="11.0"/>
        <u/>
      </rPr>
      <t>adeelagth.faisal@gmail.com</t>
    </r>
  </si>
  <si>
    <t>شركة الخوارزمي للخدمات الفنية</t>
  </si>
  <si>
    <t>PO Box 25 Dammam 31411 - KSA, 3654777</t>
  </si>
  <si>
    <t>Ali.s@ak-actuaries.com</t>
  </si>
  <si>
    <t>مؤسسة مثالية لمعدات السلامة والإطفاء</t>
  </si>
  <si>
    <t>966-11-244 5417</t>
  </si>
  <si>
    <r>
      <rPr>
        <rFont val="Calibri, sans-serif"/>
        <color rgb="FF1155CC"/>
        <sz val="11.0"/>
        <u/>
      </rPr>
      <t>info@PERFECT.com</t>
    </r>
  </si>
  <si>
    <t>شركة عمار سليمان النمر للمقاولات العامة</t>
  </si>
  <si>
    <r>
      <rPr>
        <rFont val="Calibri, sans-serif"/>
        <color rgb="FF1155CC"/>
        <u/>
      </rPr>
      <t>ahmed@asngce.com</t>
    </r>
  </si>
  <si>
    <t>صناعات معدات النفط والغاز</t>
  </si>
  <si>
    <t>Engineeringksa@ogeisaudi.com</t>
  </si>
  <si>
    <t>يوسف بن أحمد كانو - قسم الآلات</t>
  </si>
  <si>
    <t>amir.ata@kanoo.com</t>
  </si>
  <si>
    <t>شركة المحامل الدولية</t>
  </si>
  <si>
    <t>113 802 1121</t>
  </si>
  <si>
    <t>majed@ibh-saudi.com</t>
  </si>
  <si>
    <t>شركة آي تي ​​دبليو إس للتجارة ش.م.ح</t>
  </si>
  <si>
    <t>012 268 66660</t>
  </si>
  <si>
    <t>office@itws.net</t>
  </si>
  <si>
    <t>مؤسسة علي العتيق للمقاولات العامة</t>
  </si>
  <si>
    <t>013 832 8148</t>
  </si>
  <si>
    <r>
      <rPr>
        <rFont val="Calibri, sans-serif"/>
        <color rgb="FF1155CC"/>
        <sz val="11.0"/>
        <u/>
      </rPr>
      <t>sales@atiqgroup.com</t>
    </r>
  </si>
  <si>
    <t>شركة فينيكس ميكانو الهند الخاصة المحدودة</t>
  </si>
  <si>
    <r>
      <rPr>
        <rFont val="Calibri, sans-serif"/>
        <color rgb="FF1155CC"/>
        <sz val="11.0"/>
        <u/>
      </rPr>
      <t>info@PHOENIX.com</t>
    </r>
  </si>
  <si>
    <t>مؤسسة محمد العجيمي للخدمات الصناعية</t>
  </si>
  <si>
    <t>013 821 1167</t>
  </si>
  <si>
    <t>gregorio.linchangco@alojaimi.com</t>
  </si>
  <si>
    <t>مؤسسة تيم ليفتينج للمقاولات العامة</t>
  </si>
  <si>
    <t>966 13 859 5471</t>
  </si>
  <si>
    <r>
      <rPr>
        <rFont val="Calibri, sans-serif"/>
        <color rgb="FF1155CC"/>
        <sz val="11.0"/>
        <u/>
      </rPr>
      <t>info@teamlifting.com</t>
    </r>
  </si>
  <si>
    <t>شركة الماكينة التجارية ذ.م.م</t>
  </si>
  <si>
    <t>almakeena@gmail.com</t>
  </si>
  <si>
    <t>مؤسسة كابيتال ماركتنج التجارية</t>
  </si>
  <si>
    <t>966 54 2483224</t>
  </si>
  <si>
    <r>
      <rPr>
        <rFont val="Calibri, sans-serif"/>
        <color rgb="FF1155CC"/>
        <sz val="11.0"/>
        <u/>
      </rPr>
      <t>info@capital.com</t>
    </r>
  </si>
  <si>
    <t>بوني فورج</t>
  </si>
  <si>
    <r>
      <rPr>
        <rFont val="Calibri, sans-serif"/>
        <color rgb="FF1155CC"/>
        <u/>
      </rPr>
      <t>lsonzogni@bfe.it</t>
    </r>
  </si>
  <si>
    <t>معهد تدريب الأصول البشرية</t>
  </si>
  <si>
    <r>
      <rPr>
        <rFont val="Calibri, sans-serif"/>
        <color rgb="FF1155CC"/>
        <u/>
      </rPr>
      <t>tayyab.rasheed@hatc-ksa.com</t>
    </r>
  </si>
  <si>
    <t>شركة بي دي بي كانو العالمية المحدودة</t>
  </si>
  <si>
    <t>www.bdpintional.com</t>
  </si>
  <si>
    <t>مرافق نماء للتجارة - NFT</t>
  </si>
  <si>
    <t>966 13 859 1725</t>
  </si>
  <si>
    <t>Info@NAMA.tradingm</t>
  </si>
  <si>
    <t>شركة معارض الخريجي المحدودة</t>
  </si>
  <si>
    <t>966 13 859 1721</t>
  </si>
  <si>
    <t>Info@Khereiji.com</t>
  </si>
  <si>
    <t>ساي رام للتدريب والتوظيف</t>
  </si>
  <si>
    <t>دائن أجنبي - لا ينطبق</t>
  </si>
  <si>
    <t>/+91 9945499865 Udbal Mustari Road, Near Chandrashekhar College, Chitguppa Dist. Bidar.</t>
  </si>
  <si>
    <t>sairamtrainingcenter@gmail.com</t>
  </si>
  <si>
    <t>المركز التقني العالمي لصيانة المعدات الكهربائية والميكانيكية</t>
  </si>
  <si>
    <t>ahmad@itcplastomech.com</t>
  </si>
  <si>
    <t>تجاوز استشارات الموارد البشرية</t>
  </si>
  <si>
    <t>914442017068 M.T.H Road, Padi, Chennai الهند
 600 050 Tamilnadu, India الهند</t>
  </si>
  <si>
    <r>
      <rPr>
        <rFont val="Calibri, sans-serif"/>
        <color rgb="FF1155CC"/>
        <u/>
      </rPr>
      <t>hr@transcend.org.in</t>
    </r>
  </si>
  <si>
    <t>مؤسسة جاج التجارية</t>
  </si>
  <si>
    <t>535972451 8753 الملك فيصل الغربي، الجبيل البلد، W Jubail City Center 3076، الجبيل 35514</t>
  </si>
  <si>
    <t>rajesh@jag.com.sa</t>
  </si>
  <si>
    <t>شركة المسرعون للشحن العالمي المحدوده</t>
  </si>
  <si>
    <r>
      <rPr>
        <rFont val="Calibri, sans-serif"/>
        <color rgb="FF1155CC"/>
        <u/>
      </rPr>
      <t>joji.joseph@expedi,rs.com</t>
    </r>
  </si>
  <si>
    <t>مؤسسة التوقعات الصناعية للمقاولات</t>
  </si>
  <si>
    <r>
      <rPr>
        <rFont val="Calibri, sans-serif"/>
        <color rgb="FF1155CC"/>
        <u/>
      </rPr>
      <t>ipsales@ipksa.net</t>
    </r>
  </si>
  <si>
    <t>مؤسسة تقنية الطاقة المائية لصيانة المعدات</t>
  </si>
  <si>
    <t>majid@onshoretechnical.com</t>
  </si>
  <si>
    <t>مؤسسة الصقر العربية للمقاولات</t>
  </si>
  <si>
    <t>الجبيل 2404، حي طيبة، ،لمملكة العربية السعودية014 322 7866</t>
  </si>
  <si>
    <r>
      <rPr>
        <rFont val="Calibri, sans-serif"/>
        <color rgb="FF1155CC"/>
        <u/>
      </rPr>
      <t>jubail@arabianfalconsa.com</t>
    </r>
  </si>
  <si>
    <t>شركة مسار الشرقية للتجارة والمقاولات</t>
  </si>
  <si>
    <r>
      <rPr>
        <rFont val="Calibri, sans-serif"/>
        <color rgb="FF1155CC"/>
        <u/>
      </rPr>
      <t>www.msargroup.com</t>
    </r>
  </si>
  <si>
    <t>شركة زيبلين للخدمات الصناعية</t>
  </si>
  <si>
    <t>Salman.shaikh@zeppelinesa.com</t>
  </si>
  <si>
    <t>جوفالي البارز</t>
  </si>
  <si>
    <t>S.Rao@prominent.com</t>
  </si>
  <si>
    <t>مؤسسة فقعان الخالدي للمقاولات</t>
  </si>
  <si>
    <t>013 361 1320 8611 Jubail City Center 4277, الجبيل 35514</t>
  </si>
  <si>
    <t>info@faghan.com</t>
  </si>
  <si>
    <t>شركة جهز عايد الرشيدي وشريكته للتجارة</t>
  </si>
  <si>
    <t>966 56 138 8662 P.O.BOX:1300,AL-JUBAIL 31951 JABAL STREET GULF STAR BUSINESS CENTER 4th FLOOR /ROOM # 406 الجبيل</t>
  </si>
  <si>
    <t>azeem@jtcindus.com</t>
  </si>
  <si>
    <t>شركة ميزة الامارات للنقل والتخزين</t>
  </si>
  <si>
    <t>548368500 Omar Al Mukhtar, 104- Rail Center, Riyadh الرياض</t>
  </si>
  <si>
    <t>tanveer@emirateslogistics.com</t>
  </si>
  <si>
    <t>شركة سيجما السعودية للدهانات</t>
  </si>
  <si>
    <t>03 847 1333 الدمام 4 St, Industrial Area No 1, Dammam 32234</t>
  </si>
  <si>
    <r>
      <rPr>
        <rFont val="Calibri, sans-serif"/>
        <color rgb="FF1155CC"/>
        <u/>
      </rPr>
      <t>abdali.ebrahim@sigmapaints.com</t>
    </r>
  </si>
  <si>
    <t>عاﻟﻢ المزن للتجاره</t>
  </si>
  <si>
    <t>info@gmozon.com</t>
  </si>
  <si>
    <t>مؤسسة الفضاء اللامحدود للتجارة</t>
  </si>
  <si>
    <t>050 494 8870 King saud street Al khaleeg Dammam الدمام</t>
  </si>
  <si>
    <t>arif@mutajahadv.com</t>
  </si>
  <si>
    <t>سعوديه فال</t>
  </si>
  <si>
    <t>03 857 3157 طريق الملك فهد، الخالدية الشمالية، الدمام 32231</t>
  </si>
  <si>
    <t>finance@saudifal.com.sa</t>
  </si>
  <si>
    <t>مؤسسة حسن علي الكعيبي للمقاولات العامة</t>
  </si>
  <si>
    <t>013-344-1263 الدامام</t>
  </si>
  <si>
    <t>info@petromechksa.com</t>
  </si>
  <si>
    <t>خدمات التوظيف الهادي</t>
  </si>
  <si>
    <t>hr@alhadiplacement.com</t>
  </si>
  <si>
    <t>دوجوود كو. ، لت</t>
  </si>
  <si>
    <r>
      <rPr>
        <rFont val="Calibri, sans-serif"/>
        <color rgb="FF1155CC"/>
        <u/>
      </rPr>
      <t>sales1@dugwoo.com</t>
    </r>
  </si>
  <si>
    <t>مؤسسة احمد عوض العنزي للمقاولات</t>
  </si>
  <si>
    <t>asif@datacore.com.sa</t>
  </si>
  <si>
    <t>مؤسسة فيصل سعيد علي القحطاني للالات</t>
  </si>
  <si>
    <t>050 461 5216 جدة،جدة،عبدالخالق الهاشمي ، 23</t>
  </si>
  <si>
    <t>yakub@yasindustrial.com</t>
  </si>
  <si>
    <t>شركة مجمع عيادات شفاء الجبيل الطبي</t>
  </si>
  <si>
    <t>013 361 1777 الرياض، Ainain, الجبيل 31951</t>
  </si>
  <si>
    <t>info@shifajubail.com</t>
  </si>
  <si>
    <t>شركة ايرليكيد الخفرة للغازات الصناعية</t>
  </si>
  <si>
    <t>38222033 95, غرب النابية، سيهات‎ 32471</t>
  </si>
  <si>
    <r>
      <rPr>
        <rFont val="Calibri, sans-serif"/>
        <color rgb="FF1155CC"/>
        <u/>
      </rPr>
      <t>mohamed.rashad@airliquide.com</t>
    </r>
  </si>
  <si>
    <t>الخطاط زرار</t>
  </si>
  <si>
    <t>013 828 3919 المنطقة الشرقية</t>
  </si>
  <si>
    <t>zrar4signs@gmail.com</t>
  </si>
  <si>
    <t>مؤسسة الحزم للمعدات الصناعيه</t>
  </si>
  <si>
    <t>138339770 الدمام AL ANSARI COMMERCIAL BUILDING, PO BOX NO.69301, DAMMAM 32241</t>
  </si>
  <si>
    <t>sales@yanamatrading.com</t>
  </si>
  <si>
    <t>أرامكس</t>
  </si>
  <si>
    <t>920027447 الجبيل</t>
  </si>
  <si>
    <t>ShameemM@aramex.com</t>
  </si>
  <si>
    <t>ميزون للاستشارات والحلول</t>
  </si>
  <si>
    <t>33419594 دائن أجنبي - لا ينطبق</t>
  </si>
  <si>
    <t>usman.manzoor@maisonconsulting.com</t>
  </si>
  <si>
    <t>شركة الكترونيات الطاقة العربية</t>
  </si>
  <si>
    <t>920007150 
 المدينة : الخبر الحي : التعاون
 صندوق البريد : الرمز البريدي : ٣١٩٥٢
 الهاتف : ٠٠٩٦٦٥٤٤٠٩٠٠٠</t>
  </si>
  <si>
    <t>adnan.jassim@apec.sa.com</t>
  </si>
  <si>
    <t>شركة ميرك العربية السعودية</t>
  </si>
  <si>
    <t>طريق 114، المنطقة الصناعية المساندة الاولى، الجبيل 35717 -133415046</t>
  </si>
  <si>
    <t>ahmed@meircsa.com</t>
  </si>
  <si>
    <t>شركة اجلتي</t>
  </si>
  <si>
    <t>966138163899 Salman Al Farisi, ميناء الملك عبدالعزيز، الدمام 32213</t>
  </si>
  <si>
    <t>ndawood@agility.com</t>
  </si>
  <si>
    <t>مؤسسة العجب للمقاولات</t>
  </si>
  <si>
    <r>
      <rPr>
        <rFont val="Calibri, sans-serif"/>
        <color rgb="FF1155CC"/>
        <u/>
      </rPr>
      <t>salesdept@al-ajab.com</t>
    </r>
  </si>
  <si>
    <t>الوطنية للإنشاءات البترولية</t>
  </si>
  <si>
    <t>97125549000 Post Box: 2058, Abu Dhabi, UAE أبو ظبي</t>
  </si>
  <si>
    <t>info@National.com</t>
  </si>
  <si>
    <t>وكالة جبيل للإعلان</t>
  </si>
  <si>
    <t>3620968 صندوق بريد​​1200 شارع مشهور الجبيل 1951</t>
  </si>
  <si>
    <t>info@jubailadvertsing.com</t>
  </si>
  <si>
    <t>محل فواز داهم العتيبي للف المواتير</t>
  </si>
  <si>
    <t>505269028 ص ب 852 العريفي
 الجبيل 31951</t>
  </si>
  <si>
    <t>fawaz.mrewinder@yahoo.com</t>
  </si>
  <si>
    <t>شركة فالح وعبدالله سعيد العجمي للنقليات</t>
  </si>
  <si>
    <t>013 802 7788 الدمام</t>
  </si>
  <si>
    <t>info@alajmtansport.vom</t>
  </si>
  <si>
    <t>ورشة السرعة العالية</t>
  </si>
  <si>
    <t>3221368 الدمام طريق الملك فهد</t>
  </si>
  <si>
    <t>brightspeed.sa@hotmail.com</t>
  </si>
  <si>
    <t>شركة ركن الهندسة للفحص والمعاينة</t>
  </si>
  <si>
    <t>013 667 6999 3202 شارع الأمير نايف بن عبدالعزيز، الفيحاء، رأس تنورة 32817</t>
  </si>
  <si>
    <r>
      <rPr>
        <rFont val="Calibri, sans-serif"/>
        <color rgb="FF1155CC"/>
        <u/>
      </rPr>
      <t>eci@eccgroupksa.com</t>
    </r>
  </si>
  <si>
    <t>شركة شبكة صحاري المحدودة</t>
  </si>
  <si>
    <t>03 347 0181 العمامرة، الدمام 32415</t>
  </si>
  <si>
    <t>mkabeer@sahara.com</t>
  </si>
  <si>
    <t>شركة أوال لتأجير المعدات</t>
  </si>
  <si>
    <t>013-808 4412 الثقبة، الخبر 34623</t>
  </si>
  <si>
    <t>abid@mister-machine.com</t>
  </si>
  <si>
    <t>انترتست</t>
  </si>
  <si>
    <t>908-496-8008 أمريكا</t>
  </si>
  <si>
    <t>info@INTERTEST.com</t>
  </si>
  <si>
    <t>شركة فتكوالعربية السعودية المحدودة</t>
  </si>
  <si>
    <t>aqeel.ahmed@vvi.cc</t>
  </si>
  <si>
    <t>معدات وحلول النفط</t>
  </si>
  <si>
    <t>97165529407 250 M2 Warehouse P6-081, PO Box 513586. Sharjah UAE الشارقة</t>
  </si>
  <si>
    <r>
      <rPr>
        <rFont val="Calibri, sans-serif"/>
        <color rgb="FF1155CC"/>
        <u/>
      </rPr>
      <t>gopi@tri,rc.com</t>
    </r>
  </si>
  <si>
    <t>موسسه مهدي مانع ال زليق للمقاولات والصيانه</t>
  </si>
  <si>
    <t>501886353 الجبيل</t>
  </si>
  <si>
    <t>zilaigest_supply@yahoo.com</t>
  </si>
  <si>
    <t>المصنع السعودي الألماني لمعدات اللحام</t>
  </si>
  <si>
    <t>013 361 7172 Light Industries Area, الجبيل 31961</t>
  </si>
  <si>
    <t>clarence@rabita.net / info@rabita.net</t>
  </si>
  <si>
    <t>شركة كنار للانظمه المكتبية</t>
  </si>
  <si>
    <t>013 362 0546 شارع الأمير فواز، حي الخبر الشمالية، الخبر 34428</t>
  </si>
  <si>
    <r>
      <rPr>
        <rFont val="Calibri, sans-serif"/>
        <color rgb="FF1155CC"/>
        <u/>
      </rPr>
      <t>jubail@canar.com.sa</t>
    </r>
  </si>
  <si>
    <t>روح العالمية(مؤسسة السعودي الاتحاد للمقاولات</t>
  </si>
  <si>
    <t>133621776 الجبيل 35521 8312</t>
  </si>
  <si>
    <t>reji@rohiinternational.com</t>
  </si>
  <si>
    <t>شركة ديماس للتجارة والمقاولات</t>
  </si>
  <si>
    <t>011 2418981 الرياض</t>
  </si>
  <si>
    <t>indbr@demas-group.com</t>
  </si>
  <si>
    <t>مكتب الحمدان للاستشارات</t>
  </si>
  <si>
    <r>
      <rPr>
        <rFont val="Calibri, sans-serif"/>
        <color rgb="FF1155CC"/>
        <u/>
      </rPr>
      <t>consult@hamdanconsult.com</t>
    </r>
  </si>
  <si>
    <t>معهد الزامل العالي للتدريب الصناعي</t>
  </si>
  <si>
    <t>Ghulam.Qureshi@zamiltraining.com</t>
  </si>
  <si>
    <t>مؤسسة وليد بن محمد بن ضيف الله السواط</t>
  </si>
  <si>
    <t>966 54 030 5323 المنطقة الشرقية</t>
  </si>
  <si>
    <t>aslam@alswatlogistics.com</t>
  </si>
  <si>
    <t>مؤسسة اربعة مربعات الامنية</t>
  </si>
  <si>
    <t>13834949 الدمام شارع الملك سعود</t>
  </si>
  <si>
    <t>info@ajwasys.com</t>
  </si>
  <si>
    <t>شركة دلتا الخليج للخدمات الصناعية</t>
  </si>
  <si>
    <t>009712 5089138 صندوق بريد. 43600، أبوظبي، الإمارات العربية المتحدة</t>
  </si>
  <si>
    <t>inspection@delta-gulf.com</t>
  </si>
  <si>
    <t>شركة الكفاءة التجارية</t>
  </si>
  <si>
    <t>amir.sheikh@alkafaa.com</t>
  </si>
  <si>
    <t>مؤسسة الزاوية تسعين المقاولات</t>
  </si>
  <si>
    <t>mirza@ndtc.com.sa</t>
  </si>
  <si>
    <t>مؤسسة رائد خليل النمري التجارية</t>
  </si>
  <si>
    <t>504904956 AlKhobar / Khobar AlShamalieyh / Khobar Plasa الخبر</t>
  </si>
  <si>
    <r>
      <rPr>
        <rFont val="Calibri, sans-serif"/>
        <color rgb="FF1155CC"/>
        <u/>
      </rPr>
      <t>Alimdeeb@yahoo.com</t>
    </r>
  </si>
  <si>
    <t>مؤسسة تقنية عالمية تجارة</t>
  </si>
  <si>
    <t>sales@gtechbest.com</t>
  </si>
  <si>
    <t>شركة عبدالله ناس وشركاه</t>
  </si>
  <si>
    <t>133672224 طريق الظهران الجبيل السريع، الجبيل 35414</t>
  </si>
  <si>
    <t>info@snme.co</t>
  </si>
  <si>
    <t>جمال محمد عفري</t>
  </si>
  <si>
    <t>013-830-4708 البلدية، العزيزية، جدة 23334</t>
  </si>
  <si>
    <t>arshad@amsaudiarabia.com</t>
  </si>
  <si>
    <t>مؤسسة ابتناء العمار للمقاولات</t>
  </si>
  <si>
    <t>03-81211300 58 Street، المدينة الصناعية الثانية بالدمام، الدمام 31952</t>
  </si>
  <si>
    <t>akram@oasisamercoat.com</t>
  </si>
  <si>
    <t>مصنع الشركة السعودية للصناعات الجلدية المحدودة</t>
  </si>
  <si>
    <t>03-3634792 AL Madinah Al Munawwarah Street، infromnt of dunkin donuts، Al Jubail الجبيل</t>
  </si>
  <si>
    <t>jubail@slicshoes.com</t>
  </si>
  <si>
    <t>محمد لياقت ديل محمد</t>
  </si>
  <si>
    <t>538237396 الجبيل</t>
  </si>
  <si>
    <t>m.Liaqat.Dil@gmail.com</t>
  </si>
  <si>
    <t>شركة الماسة المثالية السعودية للخدمات التجارية</t>
  </si>
  <si>
    <t>طريق الملك فهد، 347 Khobar Mall, الخبر 34623- 555348011</t>
  </si>
  <si>
    <t>unni@pslarabia.com</t>
  </si>
  <si>
    <t>شركة أباف العربية لخدمات الأعمال ذ.م.م.</t>
  </si>
  <si>
    <t>13 868 9999</t>
  </si>
  <si>
    <t>naveed.ali@apave.com</t>
  </si>
  <si>
    <t>شركة وليد علي الماضي وشريكه</t>
  </si>
  <si>
    <r>
      <rPr>
        <rFont val="Calibri, sans-serif"/>
        <color rgb="FF1155CC"/>
        <u/>
      </rPr>
      <t>info@wamco.com.sa</t>
    </r>
  </si>
  <si>
    <t>شركة خدمات ومادات الطاقه للمقاولات العامه</t>
  </si>
  <si>
    <t>الخبر 31952 ،لمملكة العربية السعودية+966 54 741 6784</t>
  </si>
  <si>
    <t>gaurav.s@essco.com.sa</t>
  </si>
  <si>
    <t>مؤسسة افق الطاقة التجارية</t>
  </si>
  <si>
    <t>faheem@powerhorizonsa.com</t>
  </si>
  <si>
    <t>مؤسسة تركي سعد الراجحي للاعمال الكهر باتية والميكانيكية</t>
  </si>
  <si>
    <t>133616169 LIGHT INDUSTRIAL AL JUBAIL 35521 PO BOX – 4036 – KSA الجبيل</t>
  </si>
  <si>
    <t>mghouse@rj-hydraulics.com</t>
  </si>
  <si>
    <t>مؤسسة مقاومة التآكل للمقاولات</t>
  </si>
  <si>
    <t>03-36189096 المدينة المنورة، Steet, 4th floor of EVT Tower, الجبيل</t>
  </si>
  <si>
    <t>sarwar.hussain@acortec.net</t>
  </si>
  <si>
    <t>المؤسسةالعربية للمعدات لصاحبها أحمد ذياب الدهلوس</t>
  </si>
  <si>
    <t>133620155 المدينة : الدمام الحي : القشلة
 صندوق البريد : الرمز البريدي : ٣١٤٤١
 الهاتف : ٠٠٩٦٦٥٥٥٨٦٠٤</t>
  </si>
  <si>
    <t>gussai@aec-ltd.com</t>
  </si>
  <si>
    <t>ميتال وايت ستييل</t>
  </si>
  <si>
    <t>011-498-9999 الرياض</t>
  </si>
  <si>
    <t>shabin@ksc.com.sa</t>
  </si>
  <si>
    <t>الشركة السعوديه لمعدات النظافه العامة</t>
  </si>
  <si>
    <t>013 8092821 PO Box 325692- Riyadh 11371 K.S.A الرياض</t>
  </si>
  <si>
    <t>afzal@cleantech-gulf.com</t>
  </si>
  <si>
    <t>بيدنغ هاوس</t>
  </si>
  <si>
    <t>c.thomas@peddinghaus-pfp.de</t>
  </si>
  <si>
    <t>شركة الخمسة أقمار المحدودة</t>
  </si>
  <si>
    <t>9200 02194 Office No، شارع 5 ج، الكورنيش، Building -B Hassawi Commercial Center Prince Turki bin Abdulaziz St، الخبر</t>
  </si>
  <si>
    <r>
      <rPr>
        <rFont val="Calibri, sans-serif"/>
        <color rgb="FF1155CC"/>
        <u/>
      </rPr>
      <t>shashanth.v@fivemoon.com.sa</t>
    </r>
  </si>
  <si>
    <t>ويلدنج الويز للشرق الاوسط ش و ح</t>
  </si>
  <si>
    <r>
      <rPr>
        <rFont val="Calibri, sans-serif"/>
        <color rgb="FF1155CC"/>
        <u/>
      </rPr>
      <t>mohamed.khader@welding-alloys.com</t>
    </r>
  </si>
  <si>
    <t>مؤسسة علامة الاعصار للمقاولات العامة</t>
  </si>
  <si>
    <t>050 235 2889 5th floor9/B,Arab Tower,Abu Bakr Al Siddiq,street Teaba,Al-Jubail الجبيل</t>
  </si>
  <si>
    <t>info@hurricanest.com</t>
  </si>
  <si>
    <t>صلة تمكين العمل</t>
  </si>
  <si>
    <t>920007113 ص.ب 4652 الدمام 31412</t>
  </si>
  <si>
    <t>billing@silah.com.sa</t>
  </si>
  <si>
    <t>شركة ار اي سي المحدودة</t>
  </si>
  <si>
    <t>966 505824538 Unit 16, 3002 شارع سلمان الفارسي، الخالدية الجنوبية، 7067, الدمام 32225</t>
  </si>
  <si>
    <r>
      <rPr>
        <rFont val="Calibri, sans-serif"/>
        <color rgb="FF1155CC"/>
        <u/>
      </rPr>
      <t>SALES11@RICIONLINE.COM</t>
    </r>
  </si>
  <si>
    <t>شركة عبد الله فؤاد امبالوي المحدودة</t>
  </si>
  <si>
    <t>9200 12100 10 St, المدينة الصناعية الأولى، الدمام 32234</t>
  </si>
  <si>
    <t>naved.tanveer@abdulla-fouad.com</t>
  </si>
  <si>
    <t>شركة السيل الشرقية المحدودة</t>
  </si>
  <si>
    <t>013-896-2626 المنطقة الشرقية</t>
  </si>
  <si>
    <t>alsale@alsale.com</t>
  </si>
  <si>
    <t>مؤسسة محمد حسن المحروس التجارية</t>
  </si>
  <si>
    <t>amar.k@almahroos.com</t>
  </si>
  <si>
    <t>مؤسسة رافعات الشرقية التأجر المعدات</t>
  </si>
  <si>
    <t>الدمام ،لمملكة العربية السعودية013-815-5120</t>
  </si>
  <si>
    <t>info@easternlifters.com.sa</t>
  </si>
  <si>
    <t>مؤسسة شعلة الجبيل التجارية</t>
  </si>
  <si>
    <t>03 367 4222 الجبيل</t>
  </si>
  <si>
    <t>info@jftradings.com</t>
  </si>
  <si>
    <t>سترال تك جي ام بي اش</t>
  </si>
  <si>
    <t>49201630122 TEAM Strahltech GmbH, Grasstr. 8, 45356 Essen, Deutschland. ألمانيا</t>
  </si>
  <si>
    <t>mgrirgin@team-strahltech.de</t>
  </si>
  <si>
    <t>صندوق التسويق ل</t>
  </si>
  <si>
    <t>97317400112 الامارات العربية المتحدة</t>
  </si>
  <si>
    <r>
      <rPr>
        <rFont val="Calibri, sans-serif"/>
        <color rgb="FF1155CC"/>
        <u/>
      </rPr>
      <t>support@soundinesgroup.com</t>
    </r>
  </si>
  <si>
    <t>آنسة. حلول الأتمتة والطاقة</t>
  </si>
  <si>
    <t>info@Automation.com</t>
  </si>
  <si>
    <t>برايت انترناشيونال مان باور</t>
  </si>
  <si>
    <t>912224473250 مومباي الهند Mumbai</t>
  </si>
  <si>
    <t>info@brightinternational.in</t>
  </si>
  <si>
    <t>مؤسسه ركاز الخليج للصيانه والنظافه</t>
  </si>
  <si>
    <t>013 3444 433 الجبيل</t>
  </si>
  <si>
    <t>frontdesk@fourseason.net.sa</t>
  </si>
  <si>
    <t>شركة انترتك العربية السعودية المحدودة</t>
  </si>
  <si>
    <t>rolando.lopez@intertek.com</t>
  </si>
  <si>
    <t>ورشــة جـنـات للقطع المعدنية</t>
  </si>
  <si>
    <t>sawmetalfab@yahoo.com</t>
  </si>
  <si>
    <t>شركة حسين عايض آل سليم وشركاؤه للتجارة والمقاولات العامة</t>
  </si>
  <si>
    <t>الجبيل - الملك فيصل الغربي -013 361 8223</t>
  </si>
  <si>
    <r>
      <rPr>
        <rFont val="Calibri, sans-serif"/>
        <color rgb="FF1155CC"/>
        <u/>
      </rPr>
      <t>m.husnuddin@binsulaim.com</t>
    </r>
  </si>
  <si>
    <t>مؤسسة ايان المستقبل التجارية</t>
  </si>
  <si>
    <t>597945345 6941, Jubail City Center 3782, الجبيل 35514</t>
  </si>
  <si>
    <t>thanveer@ayaanfuture.com</t>
  </si>
  <si>
    <t>الشركة المميزة لاعمال البترول والغاز</t>
  </si>
  <si>
    <t>013-8143737 طريق الملك فهد، الراكة الجنوبية، الخبر 34226</t>
  </si>
  <si>
    <t>hussain.hassid@ikkgroup.com; alaa.alsaleh@ikkgroup.com</t>
  </si>
  <si>
    <t>الانماء طوكيو مارين</t>
  </si>
  <si>
    <t>920008424 الرياض ص ب 643 / 11421</t>
  </si>
  <si>
    <t>care@atmc.com.sa</t>
  </si>
  <si>
    <t>شركة رضايات التجارية المحدودة</t>
  </si>
  <si>
    <t>munawar.ahmed@rezayat.net</t>
  </si>
  <si>
    <t>مؤسسة الافق للتكنواوجيا التجارية</t>
  </si>
  <si>
    <t>الجبيل البلد -502850083</t>
  </si>
  <si>
    <t>johnkm@horizonksa.com</t>
  </si>
  <si>
    <t>مؤسسة آفاق الملكية للمقاولات العامة</t>
  </si>
  <si>
    <t>013 898 1376 WJHP+RM3، النخيل، بقيق 33262</t>
  </si>
  <si>
    <t>supportservices@suwaiketss.com</t>
  </si>
  <si>
    <t>سمارت لاينس للمؤسسات</t>
  </si>
  <si>
    <t>00971-7-204 8472 الامارات العربية المتحدة</t>
  </si>
  <si>
    <t>sales@sle.ae</t>
  </si>
  <si>
    <t>الشركة السعودية للكهرباء</t>
  </si>
  <si>
    <t>9200000222 المملكة العربية السعودية KSA</t>
  </si>
  <si>
    <t>920001100@se.com.sa</t>
  </si>
  <si>
    <t>تقنية التدفق - الإمارات العربية المتحدة</t>
  </si>
  <si>
    <t>gd@spxflow.com</t>
  </si>
  <si>
    <t>ميكانيكا بادانا</t>
  </si>
  <si>
    <t>scaramuzza@meccanicapadana.com</t>
  </si>
  <si>
    <t>مؤسسة فصول الخليج لمعدات وادوات التغليف</t>
  </si>
  <si>
    <t>013-847 3734 صندوق بريد 10868، الدمام 31443</t>
  </si>
  <si>
    <r>
      <rPr>
        <rFont val="Calibri, sans-serif"/>
        <color rgb="FF1155CC"/>
        <u/>
      </rPr>
      <t>Hashim@gspackaging.net</t>
    </r>
  </si>
  <si>
    <t>فرع شركة بارتيك الشرق الاوسط</t>
  </si>
  <si>
    <t>bartec@bartec.ae</t>
  </si>
  <si>
    <t>فرع شركة ﻛﻲ ان دي ﺗﻲ العربية المحدودة</t>
  </si>
  <si>
    <t>03-814-8031 3550 طريق الأمير نايف بن عبدالعزيز، حي, 9033, الدمام 32246</t>
  </si>
  <si>
    <t>sani@kndtarabia.com</t>
  </si>
  <si>
    <t>مؤسسة اسرار للتخليص الجمركي</t>
  </si>
  <si>
    <t>138325729 الدمام - العمامرة- شارع الملك سعود مقابل البنك العربي</t>
  </si>
  <si>
    <t>info@asrar.com</t>
  </si>
  <si>
    <t>شركة محمد سالم السويدي للمعدات والنقل</t>
  </si>
  <si>
    <t>133408282 المنطقة الشرقية</t>
  </si>
  <si>
    <t>info@suwaidiservices.com</t>
  </si>
  <si>
    <t>شركة قاسم حسين المكحل وشريكه للمقاولات والتجارة والخدمات للوجستية</t>
  </si>
  <si>
    <t>info.almokahal.com</t>
  </si>
  <si>
    <t>شركة الجبر لتاجير السيارات</t>
  </si>
  <si>
    <t>9200 06379 الملك فيصل الغربي، ميناء الملك فهد الصناعي، الجبيل 35514</t>
  </si>
  <si>
    <t>Info@jrac.com.sa</t>
  </si>
  <si>
    <t>مجموعة ساس لإدارة خدمات الضيافة</t>
  </si>
  <si>
    <t>لايوجد الجبيل Al Wajeha Road, Al Fanateer District، Al Jubail</t>
  </si>
  <si>
    <t>info@sasaljubail.com</t>
  </si>
  <si>
    <t>شركة مصنع دلمون للصناعات والميكانيكا (إف سي آر)</t>
  </si>
  <si>
    <t>Sealings@delmon.com.sa</t>
  </si>
  <si>
    <t>شركة علي ناصر النصار وشركاه</t>
  </si>
  <si>
    <t>شارع الملك سلمان، السروات، الخمرة -22524 013-814 5999</t>
  </si>
  <si>
    <t>imad@alialnassarco.com</t>
  </si>
  <si>
    <t>شركة العوجان للوازم الصناعة والخدمات شركة مساهمة سعودية مقفلة</t>
  </si>
  <si>
    <r>
      <rPr>
        <rFont val="Calibri, sans-serif"/>
        <color rgb="FF1155CC"/>
        <u/>
      </rPr>
      <t>zubair.mohammed@aujan.com.sa</t>
    </r>
  </si>
  <si>
    <t>شركة معيار العربية للفحص المحدودة</t>
  </si>
  <si>
    <r>
      <rPr>
        <rFont val="Calibri, sans-serif"/>
        <color rgb="FF1155CC"/>
        <u/>
      </rPr>
      <t>sales2@standardarabia.com</t>
    </r>
  </si>
  <si>
    <t>مؤسسة نخبة التكييف التجارية</t>
  </si>
  <si>
    <t>056 221 4677 المنطقة الشرقية</t>
  </si>
  <si>
    <t>eliteac.201@gmail.com</t>
  </si>
  <si>
    <t>معمل أحمد خليفة عيسى البوعينين للثلج</t>
  </si>
  <si>
    <t>559770332 PO BOX 383 AL JUBAIL 31951 KSA الجبيل</t>
  </si>
  <si>
    <t>akbi11@yahoo.com</t>
  </si>
  <si>
    <t>شركة بي تي ريسوس إكسبت ديفيلوبمين</t>
  </si>
  <si>
    <t>013-830-1351 الدمام</t>
  </si>
  <si>
    <t>info@compusoftme.com</t>
  </si>
  <si>
    <t>شركة مركز الكمبيوتر والبرامج التجاري</t>
  </si>
  <si>
    <r>
      <rPr>
        <rFont val="Calibri, sans-serif"/>
        <color rgb="FF1155CC"/>
        <u/>
      </rPr>
      <t>info@compusoftme.com</t>
    </r>
  </si>
  <si>
    <t>شركة هيلتي العربية السعودية لادوات البناء</t>
  </si>
  <si>
    <r>
      <rPr>
        <rFont val="Calibri, sans-serif"/>
        <color rgb="FF1155CC"/>
        <u/>
      </rPr>
      <t>sa.customerservice@hilti.com</t>
    </r>
  </si>
  <si>
    <t>شركة فهد احمد الخنيني وشركاه للخدمات الصناعية والمقاولات المحدودة</t>
  </si>
  <si>
    <t>0536161299 mohammad P.O. Box : 30 – Jubail – Kingdom of Saudi Arabia الجبيل</t>
  </si>
  <si>
    <r>
      <rPr>
        <rFont val="Calibri, sans-serif"/>
        <color rgb="FF1155CC"/>
        <sz val="11.0"/>
        <u/>
      </rPr>
      <t>Muhammed@fakhonain.com</t>
    </r>
  </si>
  <si>
    <t>شركة فهد سليمان التميمي وشركاءه التجارة والمقاولات والصناعة</t>
  </si>
  <si>
    <t>0555898895 Abdurhaman Fahad الجبيل 4267, Al Urayfi Area, Al Jubayl 35526 7427, Saudi Arabia Al Urayfi Area, Al Jubayl 35526 7427 35526 35526</t>
  </si>
  <si>
    <r>
      <rPr>
        <rFont val="Calibri, sans-serif"/>
        <color rgb="FF1155CC"/>
        <u/>
      </rPr>
      <t>info@fahadaltamimigroup.com</t>
    </r>
  </si>
  <si>
    <t>شركة خدمات ديالوج السعودية المحدودة</t>
  </si>
  <si>
    <t>013 34707740 4122 130 طريق، المنطقة الصناعية الثانية، الجبيل 35724</t>
  </si>
  <si>
    <t>info@dialogasia.com</t>
  </si>
  <si>
    <t>ماسترو</t>
  </si>
  <si>
    <r>
      <rPr>
        <rFont val="Calibri, sans-serif"/>
        <color rgb="FF1155CC"/>
        <u/>
      </rPr>
      <t>alvin@mastro.co.kr</t>
    </r>
  </si>
  <si>
    <t>مؤسسة شمس الزهورللمقاؤلات العامة</t>
  </si>
  <si>
    <t>03 3637845 2M74+668، الجبيل البلد، الجبيل 35514</t>
  </si>
  <si>
    <r>
      <rPr>
        <rFont val="Calibri, sans-serif"/>
        <color rgb="FF1155CC"/>
        <u/>
      </rPr>
      <t>sunflowertrd@hotmail.com</t>
    </r>
  </si>
  <si>
    <t>موردي الفولاذ اليوم</t>
  </si>
  <si>
    <r>
      <rPr>
        <rFont val="Calibri, sans-serif"/>
        <color rgb="FF1155CC"/>
        <u/>
      </rPr>
      <t>info@MANSOL.com</t>
    </r>
  </si>
  <si>
    <t>مؤسسة لمسات عريقة للتجارة</t>
  </si>
  <si>
    <t>013 336 1260 الجبيل</t>
  </si>
  <si>
    <r>
      <rPr>
        <rFont val="Calibri, sans-serif"/>
        <color rgb="FF1155CC"/>
        <u/>
      </rPr>
      <t>lamasat_areqa@yahoo.com</t>
    </r>
  </si>
  <si>
    <t>محطة عامر سعيد الصعيري</t>
  </si>
  <si>
    <t>لايوجد تلفون : 811 4951 
 ص ب : 3958 الخبر : 31952</t>
  </si>
  <si>
    <t>Amir.Saeed.Stations@gmail.com</t>
  </si>
  <si>
    <t>شركة النجمة العالمية</t>
  </si>
  <si>
    <t>vmakwana@star-ndt.com</t>
  </si>
  <si>
    <t>شركة الصواير التجارية المحدودة</t>
  </si>
  <si>
    <t>013-3412125 Street 118, المنطقة الصناعية الثالثة، الجبيل 35729</t>
  </si>
  <si>
    <t>earl@assawayer.com</t>
  </si>
  <si>
    <t>ميلتون روي أوروبا</t>
  </si>
  <si>
    <t>لايوجد فرنسا</t>
  </si>
  <si>
    <t>info@MILTON.com</t>
  </si>
  <si>
    <t>شركة مصنع معادن الجبيل للجلفنة</t>
  </si>
  <si>
    <t>055 172 2149 35729، الجبيل،المنطقة الصناعية الثالثة،طريق 118</t>
  </si>
  <si>
    <t>shareef@jmg.com.sa</t>
  </si>
  <si>
    <t>مؤسسة فرحة محمد سرفراز جوهان التجارية</t>
  </si>
  <si>
    <t>013 814 8482 عنوان المركز الرئيسي :
 المدينة : الدمام الحي : العﻤﺎمره
 صندوق البريد : الرمز البريدي : ٣١٥٤٧
 الهاتف : ٠٠٩٦٦٥٣٨٥٦٨٧٩</t>
  </si>
  <si>
    <t>ahmed.r@paksafety-sa.com</t>
  </si>
  <si>
    <t>اس بي اكس الشرق الاوسط م.م.ح</t>
  </si>
  <si>
    <t>97148143400 دبي الامارات العربية المتحدة</t>
  </si>
  <si>
    <r>
      <rPr>
        <rFont val="Calibri, sans-serif"/>
        <color rgb="FF1155CC"/>
        <u/>
      </rPr>
      <t>info@SPX.com</t>
    </r>
  </si>
  <si>
    <t>نان للتجارة الفنية</t>
  </si>
  <si>
    <t>97317212023 دبي الامارات العربية المتحدة</t>
  </si>
  <si>
    <r>
      <rPr>
        <rFont val="Calibri, sans-serif"/>
        <color rgb="FF1155CC"/>
        <u/>
      </rPr>
      <t>nan@nantechgroup.com</t>
    </r>
  </si>
  <si>
    <t>مؤسسة قيم الخليج للمقاولات العامة</t>
  </si>
  <si>
    <t>503856896 الجبيل</t>
  </si>
  <si>
    <t>arm.gce001@gmail.com</t>
  </si>
  <si>
    <t>مؤسسة تقنية معدات الطاقه المتقدمه التجارية</t>
  </si>
  <si>
    <r>
      <rPr>
        <rFont val="Calibri, sans-serif"/>
        <color rgb="FF1155CC"/>
        <u/>
      </rPr>
      <t>info@aeee.com.sa</t>
    </r>
  </si>
  <si>
    <t>الشركة السعودية لتجارة وتصنيع المضخات المثالية</t>
  </si>
  <si>
    <t>الخبر 31952 ،لمملكة العربية السعودية013 - 814 4586</t>
  </si>
  <si>
    <t>moorthy@aktreqco.com</t>
  </si>
  <si>
    <t>مؤسسة تسريع التداول للتجارة</t>
  </si>
  <si>
    <t>su@expeditesa.com</t>
  </si>
  <si>
    <t>شركة يوكوجاو العربيية السعودية</t>
  </si>
  <si>
    <t>manoj.abraham@sa.yokogawa.com</t>
  </si>
  <si>
    <t>مؤسسة كمال التقنية لخدمات الالات الرقمية</t>
  </si>
  <si>
    <t>prathik@kamaخطاب اعتمادnc.com</t>
  </si>
  <si>
    <t>مؤسسة مسفر عبدالله الشمراني للمقاولات العامه</t>
  </si>
  <si>
    <t>013 361 4636 The Cross of King Fahd Street with Prince Mashhoor Street- Jubail – KSA. الجبيل</t>
  </si>
  <si>
    <t>mas@masco-sa.com</t>
  </si>
  <si>
    <t>شركة المقاييس المتقدمة الصناعية</t>
  </si>
  <si>
    <t>03-3400-405 الجبيل الصناعية P.O.Box-35938 Jubail Industrial City 31961، Al Jubail</t>
  </si>
  <si>
    <r>
      <rPr>
        <rFont val="Calibri, sans-serif"/>
        <color rgb="FF1155CC"/>
        <u/>
      </rPr>
      <t>ami.sales@ami-sa.com</t>
    </r>
  </si>
  <si>
    <t>باركر الشرق الأوسط م</t>
  </si>
  <si>
    <t>info@PARKER.com</t>
  </si>
  <si>
    <t>الراشد لمواد البناء</t>
  </si>
  <si>
    <t>03-3614550 185 الدمام 31952، المملكة العربية السعودية</t>
  </si>
  <si>
    <t>ffirose@raبنك الرياضmd.com</t>
  </si>
  <si>
    <t>ركة ديلكورت إس.إيه.إس - فرنسا</t>
  </si>
  <si>
    <t>B445520828</t>
  </si>
  <si>
    <t>0033 327 691 438</t>
  </si>
  <si>
    <t>info@delcortc.com</t>
  </si>
  <si>
    <t>مؤسسة النجمة الميكانيكية للمعدات التجارية</t>
  </si>
  <si>
    <t>38086540 الدمام C2XQ+WR8, Al Faiha, Dammam 32442</t>
  </si>
  <si>
    <t>nazar@mecstarksa.com</t>
  </si>
  <si>
    <t>مؤسسة رواد القطع التجارية</t>
  </si>
  <si>
    <t>013 837 5114 المدينة : الدمام الحي : المحمدية
 صندوق البريد : الرمز البريدي : ٣٢٤٣٤
 الهاتف : ٠٠٩٦٦٥٥٥٥٨٢٣٤٠</t>
  </si>
  <si>
    <r>
      <rPr>
        <rFont val="Calibri, sans-serif"/>
        <color rgb="FF1155CC"/>
        <u/>
      </rPr>
      <t>esm@smartblastme.com</t>
    </r>
  </si>
  <si>
    <t>شركة مطابع الوفاء</t>
  </si>
  <si>
    <t>03 3621877 7087 الجبيل، الجبيل البلد، 4358، الجبيل 35514</t>
  </si>
  <si>
    <r>
      <rPr>
        <rFont val="Calibri, sans-serif"/>
        <color rgb="FF1155CC"/>
        <u/>
      </rPr>
      <t>alwafajubail@gmail.com</t>
    </r>
  </si>
  <si>
    <t>شركة معمار للمعدات الانشائية والتجارة المحدودة</t>
  </si>
  <si>
    <t>013-859-3361 طريق الملك عبدالعزيز، الخالدية الجنوبية، الدمام 32221</t>
  </si>
  <si>
    <t>jamal.swiedan@mimar,ols.com.sa</t>
  </si>
  <si>
    <t>شركة حلول الميادين الحديثة للتجارة والمقاولات</t>
  </si>
  <si>
    <t>013 3674060 المنطقة الشرقية</t>
  </si>
  <si>
    <t>ahmed.mohammed@fmsco.com.sa</t>
  </si>
  <si>
    <t>شركة ﺗﻤرس للمقاولات</t>
  </si>
  <si>
    <t>hidayath@expertindus.com</t>
  </si>
  <si>
    <t>شركة اندرس وهوسر العربية ال ال سي</t>
  </si>
  <si>
    <t>Rafay.Murtaza@sa.endress.com</t>
  </si>
  <si>
    <t>شركة مجموعة البراك للتجاره والصناعه والمقاولات</t>
  </si>
  <si>
    <t>albarraksales@gmail.com; navas@al-barrakgroup.com</t>
  </si>
  <si>
    <t>شركة شموخ التقنية للمقاولات</t>
  </si>
  <si>
    <t>jubail@gtecgulf.com</t>
  </si>
  <si>
    <t>شركة عطيه - فرع جبيل</t>
  </si>
  <si>
    <t>013-363-3041 منطقة العريفي، Al Urayfi Area, 4847,، الجبيل 35526</t>
  </si>
  <si>
    <t>bilal.tariq@attiehgroup.com</t>
  </si>
  <si>
    <t>سويت شركة تجارية مؤهلة</t>
  </si>
  <si>
    <t>013 812 1422 المنطقة الشرقية</t>
  </si>
  <si>
    <t>info@QUALIFIED.com</t>
  </si>
  <si>
    <t>مؤسسة قرية الطاقة للتجارة</t>
  </si>
  <si>
    <t>sale@powerzoneksa.com</t>
  </si>
  <si>
    <t>شركة جنان المساكن التجارية</t>
  </si>
  <si>
    <t>013 362 4455 Saud Bin Jalawi Street، مخطط الدخل المحدود، الجبيل 35513</t>
  </si>
  <si>
    <t>gm@baisanjubail.com</t>
  </si>
  <si>
    <t>مشاريع جيراب</t>
  </si>
  <si>
    <t>sabjanis@gerabgroup.com</t>
  </si>
  <si>
    <t>مؤسسة ضوابط الجودة للخراطة</t>
  </si>
  <si>
    <t>013-822-0163 المنطقة الشرقية</t>
  </si>
  <si>
    <t>شركة مركز مواد ومعدات الطلاء المحدودة</t>
  </si>
  <si>
    <t>03-8473666 المنطقة الشرقية</t>
  </si>
  <si>
    <t>thda@hempel.com</t>
  </si>
  <si>
    <t>فرع شركة كوريا رينتال كوربوريشن</t>
  </si>
  <si>
    <t>055-051-3540 XJMJ+98V، ميناء الملك فهد الصناعي، الجبيل 35525</t>
  </si>
  <si>
    <t>infoksa@korearental.co.kr</t>
  </si>
  <si>
    <t>مؤسسة هامة العز للتجارة</t>
  </si>
  <si>
    <t>03 846 9533 3582 حمزة بن عبد المطلب، الرابية، الدمام 32437 6280</t>
  </si>
  <si>
    <t>syed@het.com.sa</t>
  </si>
  <si>
    <t>شركة أبناء عيسى عبدالله الماجد</t>
  </si>
  <si>
    <t>013 8341234 الدمام</t>
  </si>
  <si>
    <t>lalje@essalmajed.com</t>
  </si>
  <si>
    <t>شركة التجارة والهندسة والخدمات العالمية المحدودة</t>
  </si>
  <si>
    <t>013 8338600 طريق الأمير محمد بن فهد، الدمام</t>
  </si>
  <si>
    <r>
      <rPr>
        <rFont val="Calibri, sans-serif"/>
        <color rgb="FF1155CC"/>
        <u/>
      </rPr>
      <t>jaram.babu@hydratight.com</t>
    </r>
  </si>
  <si>
    <t>شركة اتلس للمعدات الصناعية</t>
  </si>
  <si>
    <r>
      <rPr>
        <rFont val="Calibri, sans-serif"/>
        <color rgb="FF1155CC"/>
        <sz val="11.0"/>
        <u/>
      </rPr>
      <t>Abbas.Alabdullatif@atlascopco.com</t>
    </r>
  </si>
  <si>
    <t>مؤسسة الخطوط المتنوعة لخدمات البترول</t>
  </si>
  <si>
    <t>966-13-8617000 Bldg. 7735 Adh Dhahran Ad Dawhah Al Janubiyah Unit No: 2، Dhahranالظهران 34452</t>
  </si>
  <si>
    <t>amir@dlps.net</t>
  </si>
  <si>
    <t>شركة كوثر المياه العذبة للمقاولات</t>
  </si>
  <si>
    <r>
      <rPr>
        <rFont val="Calibri, sans-serif"/>
        <color rgb="FF1155CC"/>
        <u/>
      </rPr>
      <t>tareq@alkawthersw.com; ala@alkawthersw.com</t>
    </r>
  </si>
  <si>
    <t>شركة فتكو العربية السعودية المحدودة</t>
  </si>
  <si>
    <r>
      <rPr>
        <rFont val="Calibri, sans-serif"/>
        <color rgb="FF1155CC"/>
        <sz val="11.0"/>
        <u/>
      </rPr>
      <t>Wasim.KABOUR@wiskots.TECH</t>
    </r>
  </si>
  <si>
    <t>الجمعية الأمريكية للميكانيكا</t>
  </si>
  <si>
    <t>1-800-843-2763 150 Clove Road, 6th Floor, Little Falls, NJ 07424-2139</t>
  </si>
  <si>
    <t>info@American.com</t>
  </si>
  <si>
    <t>وكالة فؤاد للشحن الجوي (شركة عبدالله فؤاد القابضة)</t>
  </si>
  <si>
    <t>054 397 1041 94XM+9PM، المدينة الصناعية الأولى، الدمام 32234</t>
  </si>
  <si>
    <t>cargo.sales@abdulla-fouad.com</t>
  </si>
  <si>
    <t>الحد الأقصى</t>
  </si>
  <si>
    <t>49 3631 9533-... ألمانيا Germany</t>
  </si>
  <si>
    <t>ppechstein@maximator.com</t>
  </si>
  <si>
    <t>العالمية لتنقية منع التآكل</t>
  </si>
  <si>
    <t>013 340 0011 4198 106 طريق، المنطقة الصناعية الثالثة، الجبيل 35729</t>
  </si>
  <si>
    <t>info@globetechinternational.com</t>
  </si>
  <si>
    <t>مؤسسة سعود الفوزان</t>
  </si>
  <si>
    <t>03 837 3849 الدمام ص.ب 60880</t>
  </si>
  <si>
    <t>mmms_65@yahoo.com</t>
  </si>
  <si>
    <t>شركة ماغنترول الدولية</t>
  </si>
  <si>
    <t>205-985-4246 705 Enterprise St, Aurora, IL 60504, United States</t>
  </si>
  <si>
    <t>hkumar@magnetrol.ae</t>
  </si>
  <si>
    <t>شركة جواء للخدمات اللوجستية</t>
  </si>
  <si>
    <r>
      <rPr>
        <rFont val="Calibri, sans-serif"/>
        <color rgb="FF1155CC"/>
        <sz val="11.0"/>
        <u/>
      </rPr>
      <t>Selwan.g@jawalogistics.com</t>
    </r>
  </si>
  <si>
    <t>شركة اس جي اس لخدمات الفحص العربية السعودية المحدودة</t>
  </si>
  <si>
    <t>maria.julius@sgs.com</t>
  </si>
  <si>
    <t>شركه جاكو للغازات</t>
  </si>
  <si>
    <t>011 265 3232 256 III industrial city, المدينة الصناعية الجديدة، الرياض 14335</t>
  </si>
  <si>
    <t>sultan.alotaibi@jackogases.com.sa</t>
  </si>
  <si>
    <t>مؤسسة نهضه الجبيل للمقاولات</t>
  </si>
  <si>
    <t>الجبيل البلد - +966 567230893</t>
  </si>
  <si>
    <t>renaissancejubail@gmail.com,</t>
  </si>
  <si>
    <t>مؤسسة ثالث خطوة للتجارة</t>
  </si>
  <si>
    <t>rao@tsgce.com</t>
  </si>
  <si>
    <t>أنظمة النفط والغاز المحدودة -</t>
  </si>
  <si>
    <t>info@ogsl.com</t>
  </si>
  <si>
    <t>شركة العثمان للتسويق الصناعي . )امكو)</t>
  </si>
  <si>
    <t>بنك سابas@imco.com.sa</t>
  </si>
  <si>
    <t>مؤسسة نخبة التميز للمقاولات العامه</t>
  </si>
  <si>
    <t>013 3620362 المدينة : الجبيل الحي : الجبيل البلد
 صندوق البريد : الرمز البريدي : ٣٥٥١٣
 الهاتف : ٠٠٩٦٦٥٥٥٩٥٥٣</t>
  </si>
  <si>
    <t>ENG.AHMED710@GMAIL.COM</t>
  </si>
  <si>
    <t>مؤسسة التمييز الخليجي للتجاره</t>
  </si>
  <si>
    <r>
      <rPr>
        <rFont val="Calibri, sans-serif"/>
        <color rgb="FF1155CC"/>
        <u/>
      </rPr>
      <t>satheeshzahra@gmail.com</t>
    </r>
  </si>
  <si>
    <t>الجزيرة لتاجير السيارات (مساهمه مقفله)</t>
  </si>
  <si>
    <t>013 896 0699 الحويلات، Huwailat, الجبيل</t>
  </si>
  <si>
    <t>info@Jazirah.com</t>
  </si>
  <si>
    <t>شركة النافع للحديد المحدودة</t>
  </si>
  <si>
    <t>tabdullah@alnafie-steel.com</t>
  </si>
  <si>
    <t>مؤسسةعيد بن حمد العجمي للمقاولات العامة</t>
  </si>
  <si>
    <t>582886727 الجبيل</t>
  </si>
  <si>
    <t>info@Eid .com</t>
  </si>
  <si>
    <t>ركة جيه ايه اس فورارينغ العربيه السعوديه المحدود</t>
  </si>
  <si>
    <t>Essa.AlMashama@jas.com</t>
  </si>
  <si>
    <t>مصنع مدار النواه للكيماويات المحدودة</t>
  </si>
  <si>
    <t>3 341 6484 3916 طريق 118, المنطقة الصناعية الثالثة، 7563, الجبيل 35729</t>
  </si>
  <si>
    <t>info@nawahchem.com</t>
  </si>
  <si>
    <t>مؤسسة الوان الخريف للمقاولات العامة</t>
  </si>
  <si>
    <t>sales@alwangroups.com</t>
  </si>
  <si>
    <t>مخرطة نائل الخير للمعادن</t>
  </si>
  <si>
    <t>013 363 7304 المدينة المنورة، ميناء الملك فهد الصناعي، الجبيل 35525</t>
  </si>
  <si>
    <t>imran@agmfab.com</t>
  </si>
  <si>
    <t>شركة رولاكو للاليات والمعدات الثقيلة المحدودة</t>
  </si>
  <si>
    <t>013 857 2110-105 المنطقة الشرقية</t>
  </si>
  <si>
    <r>
      <rPr>
        <rFont val="Calibri, sans-serif"/>
        <color rgb="FF1155CC"/>
        <u/>
      </rPr>
      <t>j.muhammad@rolaco.com.sa</t>
    </r>
  </si>
  <si>
    <t>شركة أرك للمقاولات</t>
  </si>
  <si>
    <t>013 864 2882 8675+VR8، الحزام الذهبي، الخبر 34432</t>
  </si>
  <si>
    <t>rushin@arktc.com</t>
  </si>
  <si>
    <t>مستشارون إداريون جي آي سي</t>
  </si>
  <si>
    <t>97142434721 الهند</t>
  </si>
  <si>
    <t>info@JIC.com</t>
  </si>
  <si>
    <t>شركة اعالي المعدات المحدودة</t>
  </si>
  <si>
    <t>056-755-5058 الجبيل</t>
  </si>
  <si>
    <r>
      <rPr>
        <rFont val="Calibri, sans-serif"/>
        <color rgb="FF1155CC"/>
        <sz val="11.0"/>
        <u/>
      </rPr>
      <t>Najranboy777777@gmail.com</t>
    </r>
  </si>
  <si>
    <t>شركة سند المتحدة للنقليات شركة شخص واحد</t>
  </si>
  <si>
    <r>
      <rPr>
        <rFont val="Calibri, sans-serif"/>
        <color rgb="FF1155CC"/>
        <u/>
      </rPr>
      <t>mtcoksa@gmail.com</t>
    </r>
  </si>
  <si>
    <t>شركة الشرق الاوسط للغازات الصناعية</t>
  </si>
  <si>
    <t>013 8081 061 7250, الدمام</t>
  </si>
  <si>
    <t>azhar@meigasco.com</t>
  </si>
  <si>
    <t>مؤسسة عبدالله صالح المسلم</t>
  </si>
  <si>
    <t>0506488316 6785 الطريق الدائري الشرقي الفرعي، الجزيرة، الرياض 14262 3004</t>
  </si>
  <si>
    <r>
      <rPr>
        <rFont val="Calibri, sans-serif"/>
        <color rgb="FF1155CC"/>
        <sz val="11.0"/>
        <u/>
      </rPr>
      <t>Osama@asam-cranes.com.sa</t>
    </r>
  </si>
  <si>
    <t>مؤسسة الاعمال الهندسية الدقيقة للمقاولات العامة</t>
  </si>
  <si>
    <t>013-890-0011 المنطقة الشرقية</t>
  </si>
  <si>
    <t>pricemech@awalnet.net.sa</t>
  </si>
  <si>
    <t>شركة بن رافع للمقاولات المحدودة</t>
  </si>
  <si>
    <r>
      <rPr>
        <rFont val="Calibri, sans-serif"/>
        <color rgb="FF1155CC"/>
        <u/>
      </rPr>
      <t>ahmad.kamal@binrafea.com</t>
    </r>
  </si>
  <si>
    <t>مكتب محمد احمد اكبر للخدمات العامة</t>
  </si>
  <si>
    <t>013-3634012 8181, الجبيل 35514</t>
  </si>
  <si>
    <t>mail@abad-trading.com</t>
  </si>
  <si>
    <t>البيت الصناعي</t>
  </si>
  <si>
    <t>03 361 0747 2J7V+5XJ، الجبيل البلد، الجبيل 35514</t>
  </si>
  <si>
    <t>Basheer@ithest.net</t>
  </si>
  <si>
    <t>شركة آر.بي.هيلتون العربية السعودية المحدودة</t>
  </si>
  <si>
    <t>013 340 7910 4939 138 8493, الجبيل 35728</t>
  </si>
  <si>
    <t>admin@altrad.com</t>
  </si>
  <si>
    <t>فرع شركة سكاي بريدج فرايت سوليوشنز</t>
  </si>
  <si>
    <r>
      <rPr>
        <rFont val="Calibri, sans-serif"/>
        <color rgb="FF1155CC"/>
        <u/>
      </rPr>
      <t>syed.habeeb@sfs.ae</t>
    </r>
  </si>
  <si>
    <t>شركة ازده السعودية للنقليات</t>
  </si>
  <si>
    <t>966 566514666 الخبر</t>
  </si>
  <si>
    <r>
      <rPr>
        <rFont val="Calibri, sans-serif"/>
        <color rgb="FF1155CC"/>
        <sz val="11.0"/>
        <u/>
      </rPr>
      <t>Mohammed@Fmco.com.sa</t>
    </r>
  </si>
  <si>
    <t>شركة الخنينـى العالمية(مساهمة مقفلة)</t>
  </si>
  <si>
    <t>: 013 362 3524 ميناء الملك فهد الصناعي، الجبيل 35514</t>
  </si>
  <si>
    <r>
      <rPr>
        <rFont val="Calibri, sans-serif"/>
        <color rgb="FF1155CC"/>
        <u/>
      </rPr>
      <t>kps@khonaini.com</t>
    </r>
  </si>
  <si>
    <t>شركة دايم التاجر المعدات شركة شخص واحد</t>
  </si>
  <si>
    <t>الجبيل - +966 54 2253584</t>
  </si>
  <si>
    <r>
      <rPr>
        <rFont val="Calibri, sans-serif"/>
        <color rgb="FF1155CC"/>
        <sz val="11.0"/>
        <u/>
      </rPr>
      <t>Simon.rahal@dayimrentals.com</t>
    </r>
  </si>
  <si>
    <t>شركة مصانع الايمان للمقاولات والتجارة المحدودة</t>
  </si>
  <si>
    <t>013 857 9971 القشلة، الظهران 34232</t>
  </si>
  <si>
    <r>
      <rPr>
        <rFont val="Calibri, sans-serif"/>
        <color rgb="FF1155CC"/>
        <u/>
      </rPr>
      <t>invoicing@imangaskets.com</t>
    </r>
  </si>
  <si>
    <t>الموسى للكابلات المتخصصة</t>
  </si>
  <si>
    <t>aliwahsh@almousacables.com.sa</t>
  </si>
  <si>
    <t>منسول حلول القوى العاملة</t>
  </si>
  <si>
    <r>
      <rPr>
        <rFont val="Calibri, sans-serif"/>
        <color rgb="FF1155CC"/>
        <u/>
      </rPr>
      <t>info@MANSOL.com</t>
    </r>
  </si>
  <si>
    <t>مؤسسة محمد سليمان العفنان للمقاولات العامة</t>
  </si>
  <si>
    <t>ferozkhanroz@gmail.com</t>
  </si>
  <si>
    <t>شركة مصانع تكنولوجيا المواد الكاشطة</t>
  </si>
  <si>
    <t>013-887 8268 المدينة الصناعية الثانية بالدمام، Saudi، الدمام 34332</t>
  </si>
  <si>
    <r>
      <rPr>
        <rFont val="Calibri, sans-serif"/>
        <color rgb="FF1155CC"/>
        <sz val="11.0"/>
        <u/>
      </rPr>
      <t>Syed.comm@ati-gulf.com</t>
    </r>
  </si>
  <si>
    <t>مؤسسة ارماس الخليج لأنظمة الأمان والسلامة لصاحبها امجد فؤاد ابو شمالة</t>
  </si>
  <si>
    <t>013-8341440 شارع الملك خالد، الطبيشي، الدمام 32233</t>
  </si>
  <si>
    <t>Amro@gulfarmass.com</t>
  </si>
  <si>
    <t>مؤسسة الطائرات الورقية لتأجير المعدات</t>
  </si>
  <si>
    <t>013 8333526 Unit No. 6, 4986 شارع الملك خالد، الربيع، الدمام 32241</t>
  </si>
  <si>
    <t>operations@kitesgcc.com</t>
  </si>
  <si>
    <t>مركز الخليج الاسيوي الطبي</t>
  </si>
  <si>
    <t>013 362 7121 طريق الملك عبدالعزيز، الجبيل البلد، الجبيل 35514</t>
  </si>
  <si>
    <t>معرض عارف محمد الرزق لشراء وبيع السيارات</t>
  </si>
  <si>
    <t>islamsiam@starliteexp.com</t>
  </si>
  <si>
    <t>شركة الحزم العربية للمقاولات العامة</t>
  </si>
  <si>
    <t>013 837 3050 الخبر</t>
  </si>
  <si>
    <r>
      <rPr>
        <rFont val="Calibri, sans-serif"/>
        <color rgb="FF1155CC"/>
        <u/>
      </rPr>
      <t>afsar@tramco-sa.com</t>
    </r>
  </si>
  <si>
    <t>مؤسسة الاعوان العالمية للمقاولات</t>
  </si>
  <si>
    <r>
      <rPr>
        <rFont val="Calibri, sans-serif"/>
        <color rgb="FF1155CC"/>
        <u/>
      </rPr>
      <t>services@alawangroup.com</t>
    </r>
  </si>
  <si>
    <t>شركة الخميسين التجارية للتجهيزات المعدنية المحدودة</t>
  </si>
  <si>
    <t>03-362-1143 صندوق بريد ​​5541، الجبيل الصناعية،السعودية</t>
  </si>
  <si>
    <r>
      <rPr>
        <rFont val="Calibri, sans-serif"/>
        <color rgb="FF1155CC"/>
        <u/>
      </rPr>
      <t>anus@khamisainhardware.com</t>
    </r>
  </si>
  <si>
    <t>اباكوس كامبريدج بارتنرز(ميدل ايست) ليميتد</t>
  </si>
  <si>
    <t>Liberty House - شارع الشيخ زايد - المركز التجاري - DIFC - دبي-+971 56 511 3277</t>
  </si>
  <si>
    <t>Laila.Hassan@abacuscambridge.com</t>
  </si>
  <si>
    <t>ديال سلدينج ماتيريال تريدرز</t>
  </si>
  <si>
    <r>
      <rPr>
        <rFont val="Calibri, sans-serif"/>
        <color rgb="FF1155CC"/>
        <u/>
      </rPr>
      <t>Afsal@dbmtsteel.com</t>
    </r>
  </si>
  <si>
    <t>مؤسسة علي محمد الحميدي للتجارة</t>
  </si>
  <si>
    <r>
      <rPr>
        <rFont val="Calibri, sans-serif"/>
        <color rgb="FF1155CC"/>
        <u/>
      </rPr>
      <t>rizwan@sitaco.com.sa</t>
    </r>
  </si>
  <si>
    <t>منتجات - المملكة المتحدة</t>
  </si>
  <si>
    <t>info@GRAYLOC.com</t>
  </si>
  <si>
    <t>مؤسسة انابيب خليج</t>
  </si>
  <si>
    <t>013 363 0061 المدينة المنورة، ميناء الملك فهد الصناعي، الجبيل 31951</t>
  </si>
  <si>
    <t>gulfpipesupply@gmail.com</t>
  </si>
  <si>
    <t>المؤسسة الفنية التقنية للفحص والمعاينة</t>
  </si>
  <si>
    <t>m.saeed@its.arabia.com</t>
  </si>
  <si>
    <t>شركة دلمون المحدودة</t>
  </si>
  <si>
    <t>MOHD-SADO@DELMON.COM.SA</t>
  </si>
  <si>
    <t>مؤسسة خطوط الطرق العربية للنقليات</t>
  </si>
  <si>
    <t>013-852 2808 القطيف</t>
  </si>
  <si>
    <t>shahid.akhter123456@hotmail.com</t>
  </si>
  <si>
    <t>شركة السيلية المحدودة</t>
  </si>
  <si>
    <r>
      <rPr>
        <rFont val="Calibri, sans-serif"/>
        <color rgb="FF1155CC"/>
        <sz val="11.0"/>
        <u/>
      </rPr>
      <t>Wejdan@seeleya.com</t>
    </r>
  </si>
  <si>
    <t>نسما للسفر والسياحة</t>
  </si>
  <si>
    <t>138951602 شارع الأمير مساعد، حي الخبر الشمالية، الخبر 34427</t>
  </si>
  <si>
    <t>tours@nesma.sa</t>
  </si>
  <si>
    <t>مؤسسة علي العتيق التجارية</t>
  </si>
  <si>
    <t>013 362 2135 جدة، ص.ب. 1211 جبيل 31951، المملكة العربية السعودية</t>
  </si>
  <si>
    <t>sales@atiqgroup.com</t>
  </si>
  <si>
    <t>شركة جاز العربية للخدمات المحدودة</t>
  </si>
  <si>
    <t>013-835 1500 5151 الملك سعود، الربيع، الدمام 32241</t>
  </si>
  <si>
    <t>aravind@gasarabian.com</t>
  </si>
  <si>
    <t>الشركة العربية لتجهيزات المكاتب</t>
  </si>
  <si>
    <t>013-858-7898 المنطقة الشرقية</t>
  </si>
  <si>
    <t>Y.Sukkar@abmsate.com.sa</t>
  </si>
  <si>
    <t>شركة اتحادي السعودية للبنية التحتية</t>
  </si>
  <si>
    <t>013 850 4669 الجبيل</t>
  </si>
  <si>
    <t>www.itihadi-infra.com</t>
  </si>
  <si>
    <t>مؤسسة عﻤﺎر بن علي آل شلب للمقاولات العامة</t>
  </si>
  <si>
    <t>المدينة : القطيف الحي : العدامة -+966 536420534</t>
  </si>
  <si>
    <r>
      <rPr>
        <rFont val="Calibri, sans-serif"/>
        <color rgb="FF1155CC"/>
        <u/>
      </rPr>
      <t>najib.nur@gmail.com</t>
    </r>
  </si>
  <si>
    <t>شركة خدمات المساندة الصناعية</t>
  </si>
  <si>
    <t>013 844 1133 مبنى البسام، 8348 طريق الظهران الجبيل السريع، المقابل مجمع تلفزيون الدمام، Al Dabab, Dammam 32262</t>
  </si>
  <si>
    <r>
      <rPr>
        <rFont val="Calibri, sans-serif"/>
        <color rgb="FF1155CC"/>
        <u/>
      </rPr>
      <t>ivan@issksa.com</t>
    </r>
  </si>
  <si>
    <t>شركة الفارس الدولية للمقاولات العامة</t>
  </si>
  <si>
    <t>013 3403555 ص ب: 273، الجبيل 31951، المملكة العربية السعودية</t>
  </si>
  <si>
    <r>
      <rPr>
        <rFont val="Calibri, sans-serif"/>
        <color rgb="FF1155CC"/>
        <u/>
      </rPr>
      <t>sales@alfarisksa.com</t>
    </r>
  </si>
  <si>
    <t>مؤسسة ناصر شامان العتيبي لنقل البضائع وتاجير المعدات</t>
  </si>
  <si>
    <t>013 362 4055 الجبيل</t>
  </si>
  <si>
    <r>
      <rPr>
        <rFont val="Calibri, sans-serif"/>
        <color rgb="FF1155CC"/>
        <u/>
      </rPr>
      <t>alotaibitransport@gmail.com</t>
    </r>
  </si>
  <si>
    <t>مؤسسة محمود محمد طلبه للمقاولات</t>
  </si>
  <si>
    <t>013-814-8514 شارع الملك عبد العزيز ، حي الخالدية الجنوبي، الخالدية الجنوبية، الدمام 32221</t>
  </si>
  <si>
    <t>ayaz.ahmed@mt-enterprises.biz</t>
  </si>
  <si>
    <t>مهندسو العمل الحراري</t>
  </si>
  <si>
    <t>91-22-26661041 الهند</t>
  </si>
  <si>
    <r>
      <rPr>
        <rFont val="Calibri, sans-serif"/>
        <color rgb="FF1155CC"/>
        <u/>
      </rPr>
      <t>haatwork@rodiffmall.com</t>
    </r>
  </si>
  <si>
    <t>شركة امداد الموارد البشرية للاستقدام</t>
  </si>
  <si>
    <t>9200 01685 حي, طريق الملك فيصل، الخالدية الجنوبية، شارع سلمان الفارسي تقاطع، الدمام</t>
  </si>
  <si>
    <r>
      <rPr>
        <rFont val="Calibri, sans-serif"/>
        <color rgb="FF1155CC"/>
        <u/>
      </rPr>
      <t>reception1@emdad-hr.com</t>
    </r>
  </si>
  <si>
    <t>شركة الطاقة النموذجية للتجارة والمقاولات العامة</t>
  </si>
  <si>
    <t>3635076 PO BOX 30305, AL JUBAIL 31951, SAUDI ARABIA الجبيل</t>
  </si>
  <si>
    <r>
      <rPr>
        <rFont val="Calibri, sans-serif"/>
        <color rgb="FF1155CC"/>
        <u/>
      </rPr>
      <t>nibu@energiaksa.com</t>
    </r>
  </si>
  <si>
    <t>شركه مكتب فيريتاس</t>
  </si>
  <si>
    <t>zameer.ahmed@bureauveritas.com</t>
  </si>
  <si>
    <t>شركة ولاء للتأمﻴﻦ التعاوﻧﻲ</t>
  </si>
  <si>
    <t>9200 01742 Al, غرب الظهران،، Gharb Al Dhahran, Dhahran 34481</t>
  </si>
  <si>
    <t>walaa@walaa.com</t>
  </si>
  <si>
    <t>شركة يناما التجارية</t>
  </si>
  <si>
    <t>المعادن والأنابيب المحدودة</t>
  </si>
  <si>
    <t>info@ratnamani.com</t>
  </si>
  <si>
    <t>الشركة العربية الدولية للإنشاءات الحديدية المحدودة</t>
  </si>
  <si>
    <t>m.taha@aicsteel.com</t>
  </si>
  <si>
    <t>مؤسسة بتله محمد علي البراهيم التجارية</t>
  </si>
  <si>
    <t>00973 1725 4278 P.O BOX 852, POSTAL CODE 31921</t>
  </si>
  <si>
    <t>sk@saudigrate.com</t>
  </si>
  <si>
    <t>الصناعية المحدودة</t>
  </si>
  <si>
    <t>82 55 322 6544</t>
  </si>
  <si>
    <r>
      <rPr>
        <rFont val="Calibri, sans-serif"/>
        <color rgb="FF1155CC"/>
        <sz val="11.0"/>
        <u/>
      </rPr>
      <t>sk6544@hanmail.net</t>
    </r>
  </si>
  <si>
    <t>شركة صالح فهد القحطاني للتجارة والمقاولات</t>
  </si>
  <si>
    <t>535303850 الدمام حي الصناعية
 ص ب :10533 الرمز البريدي:32471
 هاتف : 00966544111757
 جوال :0535303850</t>
  </si>
  <si>
    <t>saleh-f-alqahtani@hotmail.com</t>
  </si>
  <si>
    <t>شركة كيوتيك العربية المحدودة</t>
  </si>
  <si>
    <t>jaffar@cutechgroup.com</t>
  </si>
  <si>
    <t>التوكيلات البحرية العالمية</t>
  </si>
  <si>
    <t>544478456 ميناء الملك عبدالعزيز، الدمام 31411</t>
  </si>
  <si>
    <t>Mohamed.abdulmoula@imafreight.com</t>
  </si>
  <si>
    <t>شركة وير العربية للمعادن</t>
  </si>
  <si>
    <t>6513 Makkah Al Mukarramah st, المدينة الصناعية الثانية بالدمام، الدمام 34327-013-8121084</t>
  </si>
  <si>
    <t>Mohammed.Aziz@amcoweir.com</t>
  </si>
  <si>
    <t>المؤسسة المنتخبة للصناعات التقنية</t>
  </si>
  <si>
    <t>013 822 7715 613 طريق الظهران الجبيل السريع، الصناعية، الدمام 32443</t>
  </si>
  <si>
    <t>omarqc@almuntakhaba.com</t>
  </si>
  <si>
    <t>شركة زوم الاندلس التجارية المحدودة</t>
  </si>
  <si>
    <t>الخبر+966 13 845 0644</t>
  </si>
  <si>
    <r>
      <rPr>
        <rFont val="Calibri, sans-serif"/>
        <color rgb="FF1155CC"/>
        <sz val="11.0"/>
        <u/>
      </rPr>
      <t>legal@zoom-lift.com</t>
    </r>
  </si>
  <si>
    <t>شركة رواﺑﻲ المتكاملة للغاز</t>
  </si>
  <si>
    <t>050 711 2286 Al Khobar, Dammam, K. S. A الدمام</t>
  </si>
  <si>
    <t>Hassan.Alholaily@Rawabiig.com</t>
  </si>
  <si>
    <t>شركة تقسيم الصلب المحدودة</t>
  </si>
  <si>
    <t>966597296892 الجش، 3912، عنك 32467</t>
  </si>
  <si>
    <t>bizksa01@gmail.com</t>
  </si>
  <si>
    <t>شولز اكسبورت جي ام بي اش</t>
  </si>
  <si>
    <t>mail@wschuiz.com</t>
  </si>
  <si>
    <t>نوبل كلاد اوروبا جي ام بي اش</t>
  </si>
  <si>
    <t>rsejpal@nobelclad.com</t>
  </si>
  <si>
    <t>شركه خطوط الخدمات الصناعيه المحدوده ذات شخص واحد</t>
  </si>
  <si>
    <r>
      <rPr>
        <rFont val="Calibri, sans-serif"/>
        <color rgb="FF1155CC"/>
        <u/>
      </rPr>
      <t>Fasih.Osmani@hi-force.com</t>
    </r>
  </si>
  <si>
    <t>شركة بريدج السعودية المحدودة</t>
  </si>
  <si>
    <t>557030129 Building No 4347، الجبيل</t>
  </si>
  <si>
    <t>info@bridge-saudi.com</t>
  </si>
  <si>
    <t>مؤسسة برجس هلال العتيبي للمقاولات</t>
  </si>
  <si>
    <t>03 3616998 8731 الطريق السريع رقم 1، مخطط السروات، مخطط السروات,, الجبيل 35514</t>
  </si>
  <si>
    <t>mujeeb@barjistrading.com</t>
  </si>
  <si>
    <t>مؤسسة سماء الهلال للتجارة</t>
  </si>
  <si>
    <t>966566511944 Box 40618 Riyadh 11511 Dababa streetالرياض</t>
  </si>
  <si>
    <r>
      <rPr>
        <rFont val="Calibri, sans-serif"/>
        <color rgb="FF1155CC"/>
        <sz val="11.0"/>
        <u/>
      </rPr>
      <t>Smsm_asl@hotmail.com</t>
    </r>
  </si>
  <si>
    <t>مؤسسة عالي غازي عالي الرشيدي للمقاولات</t>
  </si>
  <si>
    <t>551881525 الجبيل 4046, Jubail City Center, Al Jubayl 35514 8777, Al Jubail 35514</t>
  </si>
  <si>
    <t>kaushar@agcsupport.com</t>
  </si>
  <si>
    <t>جلوبلينك ويست ستار شيبينج السعودية</t>
  </si>
  <si>
    <t>966 13 8420002 دعوى 115 ، شارع الشاطئ ، الدمام ، المملكة العربية السعودية</t>
  </si>
  <si>
    <t>operationdmm@glweststarsaudi.com</t>
  </si>
  <si>
    <t>مؤسسة ولوف للتجارة (عرب براغي)</t>
  </si>
  <si>
    <t>03-818-9441 Wolouf Small Steel Industries, الصناعية، الدمام 32443</t>
  </si>
  <si>
    <t>mail@arabbolts.com; info@arabbolts.com</t>
  </si>
  <si>
    <t>شركه الدريس للخدمات البتروليه والنقليات</t>
  </si>
  <si>
    <t>966 581391206 Room # 202 FEMCO Tower P.O. Box 1039 Dammam 31431 Saudi Arabia الدمام</t>
  </si>
  <si>
    <r>
      <rPr>
        <rFont val="Calibri, sans-serif"/>
        <color rgb="FF1155CC"/>
        <sz val="11.0"/>
        <u/>
      </rPr>
      <t>farooq@aldrees.com</t>
    </r>
  </si>
  <si>
    <t>شركة بايرن انفستمنت السعودية المحدودة شركة شخص واحد</t>
  </si>
  <si>
    <t>yohano@byrnerental.com</t>
  </si>
  <si>
    <t>ديلنجر الشرق الأوسط م.م.ح.</t>
  </si>
  <si>
    <r>
      <rPr>
        <rFont val="Calibri, sans-serif"/>
        <color rgb="FF1155CC"/>
        <u/>
      </rPr>
      <t>sandip@dme.dillinger.biz</t>
    </r>
  </si>
  <si>
    <t>شركة اس بي سي بيند المحدودة - كوريا</t>
  </si>
  <si>
    <t>info@SBCBEND.com</t>
  </si>
  <si>
    <t>الشركة السعوديه للحماية الكاثودية المحدودة</t>
  </si>
  <si>
    <t>013-8123774/... الخبر تقاطع 15 مقابل بترولا</t>
  </si>
  <si>
    <r>
      <rPr>
        <rFont val="Calibri, sans-serif"/>
        <color rgb="FF1155CC"/>
        <u/>
      </rPr>
      <t>sabdulsattar@ctscp.com</t>
    </r>
  </si>
  <si>
    <t>تقنية الصمام</t>
  </si>
  <si>
    <t>kuruvilla.george@imi-critical.com</t>
  </si>
  <si>
    <t>شركة تخطيط الابراج للتجارة والمقاولات المحدودة</t>
  </si>
  <si>
    <t>03 846 1222 المنطقة الشرقية</t>
  </si>
  <si>
    <t>zohaib@tpcogroup.com</t>
  </si>
  <si>
    <t>شركة اصباغ همبل العربيه السعوديه</t>
  </si>
  <si>
    <t>03 3613711 76X8+RV3، حي الخبر الشمالية، الخبر 34425</t>
  </si>
  <si>
    <t>syash@hempel.com</t>
  </si>
  <si>
    <t>مؤسسة المربع الاول</t>
  </si>
  <si>
    <t>050 948 5077 المنطقة الشرقية</t>
  </si>
  <si>
    <t>GHASSAN@FIRSTSQUARE.SA</t>
  </si>
  <si>
    <t>شركة اس ﺑﻲ اكس فلو العربية السعودية</t>
  </si>
  <si>
    <t>Husam.Hasanain@spxflow.com</t>
  </si>
  <si>
    <t>مؤسسة سعد عبدالله الشهراني التجارية (ساسكو)</t>
  </si>
  <si>
    <t>013-361-9142 المنطقة الشرقية</t>
  </si>
  <si>
    <t>info@sascoksa.com</t>
  </si>
  <si>
    <t>مواد السلامة</t>
  </si>
  <si>
    <t>138596751 7791 اكثم بن صيفي، الخالدية الشمالية، الدمام 32231</t>
  </si>
  <si>
    <t>attari@safty1stsafety.com</t>
  </si>
  <si>
    <t>مؤسسة حسين علي حسن المحمد علي التجارية</t>
  </si>
  <si>
    <t>03-8899955/66 صندوق بريد 9750، دمام 31423، السعودية</t>
  </si>
  <si>
    <t>sales@hamtksa.com</t>
  </si>
  <si>
    <t>مؤسسة موسى جعفر السبيتي للمقاولات العامة</t>
  </si>
  <si>
    <t>966595360302 KING FAISAL BIN ABDUL AZIZ ROAD الجبيل</t>
  </si>
  <si>
    <t>mujahid@firstsourceindus.com</t>
  </si>
  <si>
    <t>الشركة العربيه للحراسات الأمنيه</t>
  </si>
  <si>
    <t>559166616 سلمان الفارسي، النهضة، الرياض 13221</t>
  </si>
  <si>
    <t>acss1@outlook.com</t>
  </si>
  <si>
    <t>شركة شموس الوطن المحدودة</t>
  </si>
  <si>
    <t>059 762 0233 الجبيل -شارع جدة</t>
  </si>
  <si>
    <r>
      <rPr>
        <rFont val="Calibri, sans-serif"/>
        <color rgb="FF1155CC"/>
        <sz val="11.0"/>
        <u/>
      </rPr>
      <t>commercial@aabcogroup.com</t>
    </r>
  </si>
  <si>
    <t>العجب للجلفنة</t>
  </si>
  <si>
    <t>03 340 7644 2GX9+GH4، المنطقة الصناعية الثالثة، الجبيل 35729</t>
  </si>
  <si>
    <t>AccountsReceivable@al-ajab.com</t>
  </si>
  <si>
    <t>شركة العرﺑﻲ لتاجﻴﺮ المعدات الثقيله (مساهمه مقفله )</t>
  </si>
  <si>
    <t>invoicing@ahelco.com.sa</t>
  </si>
  <si>
    <t>مؤسسة عاجل المميز للخدمات الصناعية</t>
  </si>
  <si>
    <t>013 3628081 مخطط عبداللطيف جميل، 8748, Saudi Arabia, الجبيل 35514</t>
  </si>
  <si>
    <t>asif@promptksa.com</t>
  </si>
  <si>
    <t>شركة صاري العرب المحدودة</t>
  </si>
  <si>
    <t>013-361 9096 King Abdullah Road | PO. Box 1396 | Al-Jubail 31951 | Kingdom of Saudi Arabia |الجبيل</t>
  </si>
  <si>
    <t>mrahman@spargroups.com</t>
  </si>
  <si>
    <t>شركة محمد عبدالله العريض</t>
  </si>
  <si>
    <t>malrasheed@alareedh.com</t>
  </si>
  <si>
    <t>شركة فيلوسي العربية السعودية المحدودة</t>
  </si>
  <si>
    <t>013 839 3671 P.O. Box 7031, Unit No. 3, Talal Al-Doha Building الجبيل
 Sub of Prince Mohammad bin Fahd Road, Al-Qusur, Dhahran, 34247-2958</t>
  </si>
  <si>
    <t>rampyare.singh@applusvelosi.com</t>
  </si>
  <si>
    <t>مؤسسة راس المطرقة للمقاولات العامة</t>
  </si>
  <si>
    <t>saleem@llumacindus.com</t>
  </si>
  <si>
    <t>الشركة العالمية لخدمات التفتيش المحدودة</t>
  </si>
  <si>
    <t>013-367 0515 ... الجبيل صندوق بريد 2072
 الرمز البريد 31951</t>
  </si>
  <si>
    <t>info@ui.com.sa</t>
  </si>
  <si>
    <t>مؤسسة ماز السعودية للمقاولات العامة</t>
  </si>
  <si>
    <t>MAJID@MAZALSAUDIA.COM</t>
  </si>
  <si>
    <t>مؤسسة عطاالله خلف العنزي للمقاولات</t>
  </si>
  <si>
    <t>569312403 الجبيل</t>
  </si>
  <si>
    <t>humayun0061@gmail.com</t>
  </si>
  <si>
    <t>مؤسسة نبع غمسة للتجارة</t>
  </si>
  <si>
    <t>133481030 9332 طريق الإمام علي بن أبي طالب، المنار، صفوى 32833</t>
  </si>
  <si>
    <t>info@nabaatrading.com</t>
  </si>
  <si>
    <t>حلول السفر العاملية</t>
  </si>
  <si>
    <t>557875955 الدمام و الخبر</t>
  </si>
  <si>
    <t>m.azam@gts.travel</t>
  </si>
  <si>
    <t>شركة رابيد العربية السعودية المحدودة</t>
  </si>
  <si>
    <t>sharique.ehtesham@rapidaccess-gulf.com</t>
  </si>
  <si>
    <t>شركة امريكان اكسبريس (السعودية)</t>
  </si>
  <si>
    <t>800 124 2229 -+966 564 498 105 طريق الملك سعود، الوزارات، الرياض 12622</t>
  </si>
  <si>
    <t>mohammed.alfaraj@americanexpress.com.sa</t>
  </si>
  <si>
    <t>شركة عبد الله هاشم للمعدات والغازات الصناعية المحدودة - قسم اللحام</t>
  </si>
  <si>
    <t>013-341-5667 المدينة الصناعية الثانية بالدمام، 3167, الدمام 34327</t>
  </si>
  <si>
    <t>RegiG@ahg.com.sa</t>
  </si>
  <si>
    <t>شركة التنظيم و التطوير العربيه للتجارة و المقاولات</t>
  </si>
  <si>
    <t>C4QF+WX7، شارع الملك سعود بن عبدالعزيز، المزروعية، الدمام 32414.552660040</t>
  </si>
  <si>
    <t>Arifmolla36@gmail.com</t>
  </si>
  <si>
    <t>شركة السحيمي- فيغرو المحدودة</t>
  </si>
  <si>
    <t>j.salahudeen@fugro-suhaimi.com</t>
  </si>
  <si>
    <t>الشركة العربية السعودية لتصنيع المعادن المحدودة - سافامي</t>
  </si>
  <si>
    <t>safamisales@safami.com.sa</t>
  </si>
  <si>
    <t>شركة ايرام الدولية</t>
  </si>
  <si>
    <t>013 8877538 مكتب رقم: 2، الطابق الأرضي، مركز ماكرو الأعمال</t>
  </si>
  <si>
    <t>info@eram-international.com</t>
  </si>
  <si>
    <t>شركة أجنحة المحيط للتجارة</t>
  </si>
  <si>
    <t>013-340 3073 WF4X+925، الجبيل 35554</t>
  </si>
  <si>
    <t>shareef@oceanwings.co</t>
  </si>
  <si>
    <t>شركة محمد حمد الاحمد واولاده للتجارة والمقاولات</t>
  </si>
  <si>
    <t>554996611 Jubail Dharan Expressway Opp الجبيل</t>
  </si>
  <si>
    <t>abdullah@alahmed-crane.com</t>
  </si>
  <si>
    <t>شركة الحديد العالمية للمقاولات المحدودة</t>
  </si>
  <si>
    <t>info@siccltd.com</t>
  </si>
  <si>
    <t>شركة الرفيعة للمقا و لات</t>
  </si>
  <si>
    <t>info@rafia.com.sa</t>
  </si>
  <si>
    <t>مؤسسة حلول الاعمال العالمية للمقاولات العامة</t>
  </si>
  <si>
    <t>03 828 3555 شارع الأمير نايف، الخبر الشمالية، الخبر 34429</t>
  </si>
  <si>
    <t>sohail@gbs.com.sa</t>
  </si>
  <si>
    <t>مؤسسة بترو زون الدولية التجارية</t>
  </si>
  <si>
    <t>013 858 7100 Khaled Ibn Al Walid Street. Al-Rakah Dist Kinan Al Sharq, Suite # 304 &amp; 305, 3rd Floor، Al Khobar الخبر</t>
  </si>
  <si>
    <t>rizwan@petrozoneintl.com</t>
  </si>
  <si>
    <t>شركة التميمي للخدمات والصيانه العالميه</t>
  </si>
  <si>
    <t>013-341-1391 P.O Box-172 ,1st Industrial City, Dammam - 31411,KSA الدمام</t>
  </si>
  <si>
    <t>ahsan.qureshi@al-tamimi.com</t>
  </si>
  <si>
    <t>شركة الاستيراد والتصدير المتخصص التجارية المحدودة</t>
  </si>
  <si>
    <t>013 8328766 صندوق بريد 5483، دمام 31422، السعودية</t>
  </si>
  <si>
    <t>nitin@sietco.net</t>
  </si>
  <si>
    <t>شركه المندريه للمقاولات</t>
  </si>
  <si>
    <t>03 3670290 8094 عبدالرحمن بن عزاز، المغرزات، الرياض 13241</t>
  </si>
  <si>
    <t>jubailbranch@almandaryah.com</t>
  </si>
  <si>
    <t>مصنع شركاء الاتقان للمنتجات الحديدية والجلفنة</t>
  </si>
  <si>
    <t>013 812 4949 7X6M+488، المدينة الصناعية الثانية بالدمام، الدمام 34326</t>
  </si>
  <si>
    <t>j.rivera@saudireliance.com</t>
  </si>
  <si>
    <t>شركة جوتن السعودية المحدودة</t>
  </si>
  <si>
    <t>013 808 9943 ص.ب. 34698، جدة 21478، المملكة العربية السعودية</t>
  </si>
  <si>
    <t>aamir.rahim@jotun.com</t>
  </si>
  <si>
    <t>شركة عناصر العربية السعودية المحدودة</t>
  </si>
  <si>
    <t>013 812 7750 76 شارع 27، المدينة الصناعية الثانية بالدمام، الدمام 34326</t>
  </si>
  <si>
    <t>Muhammad.AsimKhan@element.com</t>
  </si>
  <si>
    <t>فرع شركة الشربيني هلالي وشركاه</t>
  </si>
  <si>
    <t>555951072 6831, القطيف‎ 32656</t>
  </si>
  <si>
    <r>
      <rPr>
        <rFont val="Calibri, sans-serif"/>
        <color rgb="FF1155CC"/>
        <sz val="11.0"/>
        <u/>
      </rPr>
      <t>Alizaid@sh-helaly.com</t>
    </r>
  </si>
  <si>
    <t>شركة الحوطي ستانجر المحدودة مختبرات وفحص المواد المستقلة</t>
  </si>
  <si>
    <t>(013) 341-679... Rd 118, المنطقة الصناعية المساندة الاولى، الجبيل 35717</t>
  </si>
  <si>
    <t>ahsmet.jb@alhotystanger.com</t>
  </si>
  <si>
    <t>شركة المجدوعي للوجستيات (النقل البري)</t>
  </si>
  <si>
    <t>013 8198524 94PV+5J2، النهضة، الدمام 34241</t>
  </si>
  <si>
    <t>alghamdisaa@almajdouie.com</t>
  </si>
  <si>
    <t>مؤسسة جمال المسعود للمقاولات العامة</t>
  </si>
  <si>
    <t>013 855 2833 المنطقة الشرقية</t>
  </si>
  <si>
    <r>
      <rPr>
        <rFont val="Calibri, sans-serif"/>
        <color rgb="FF1155CC"/>
        <sz val="11.0"/>
        <u/>
      </rPr>
      <t>jamalaaa2001@yahoo.com</t>
    </r>
  </si>
  <si>
    <t>شركة باب الخبر للتجاره العالميه</t>
  </si>
  <si>
    <t>013 8693070 11, Cross no.10, Prince Nawaf Street, الخبر 31952</t>
  </si>
  <si>
    <t>babalkhobar@babalkhobar.com</t>
  </si>
  <si>
    <t>مؤسسة صالح فرج العميري الخالدي</t>
  </si>
  <si>
    <t>الجبيل -531042625</t>
  </si>
  <si>
    <t>GECJUBAIL@GMAIL.COM</t>
  </si>
  <si>
    <t>مؤسسة الحجر المشع للمقاولات</t>
  </si>
  <si>
    <t>013 - 890 1115 الأحساء،بو سحبل،الشارع العام ، 319</t>
  </si>
  <si>
    <t>Hamza.su@shinys,ne.com.sa</t>
  </si>
  <si>
    <t>شركة اليانز السعودي الفرنسي للتأمين التعاوني</t>
  </si>
  <si>
    <t>966 1 8749700 الخبر</t>
  </si>
  <si>
    <r>
      <rPr>
        <rFont val="Calibri, sans-serif"/>
        <color rgb="FF1155CC"/>
        <sz val="11.0"/>
        <u/>
      </rPr>
      <t>aabduljabbar@bsf.sa</t>
    </r>
  </si>
  <si>
    <t>شركة الغازات الصناعية السعودية</t>
  </si>
  <si>
    <t>shrawan.mah,@linde.com</t>
  </si>
  <si>
    <t>شركة بيسكو للخدمات الصناعية المحدودة</t>
  </si>
  <si>
    <t>03 363 2335 المدينة المنورة، الجبيل البلد، الجبيل 35514</t>
  </si>
  <si>
    <t>nair@biscosaudi.com</t>
  </si>
  <si>
    <t>إلاكاديمية الوطنية الرائدة (لنا)</t>
  </si>
  <si>
    <t>055 081 2623 6190 شارع الأندلس، الراكة الجنوبية،</t>
  </si>
  <si>
    <r>
      <rPr>
        <rFont val="Calibri, sans-serif"/>
        <color rgb="FF1155CC"/>
        <sz val="11.0"/>
        <u/>
      </rPr>
      <t>Noor.aleid@lna.edu.sa</t>
    </r>
  </si>
  <si>
    <t>الشركة العربية الموحدة للتجارة</t>
  </si>
  <si>
    <t>013 341 6125 3737 ش 124، منطقة الدعم الصناعى الاول، الجبيل 35717</t>
  </si>
  <si>
    <t>crane@actgroup.sa</t>
  </si>
  <si>
    <t>شركة الخليج العربي للشحن</t>
  </si>
  <si>
    <t>yusuf.khan@gac.com</t>
  </si>
  <si>
    <t>مؤسسة نور السماء للمقاولات العامة</t>
  </si>
  <si>
    <t>03 3634960 الجبيل الصناعيه</t>
  </si>
  <si>
    <t>info@skylite.com.sa</t>
  </si>
  <si>
    <t>شركة امداد مشاريع الطاقه المحمدوة</t>
  </si>
  <si>
    <t>Sufyan@enpro.com.sa</t>
  </si>
  <si>
    <t>مؤسسة الخنيني للمقاولات العامة</t>
  </si>
  <si>
    <t>013-362 3524 PO BOX 30, JUBAIL-31951, KSA الجبيل</t>
  </si>
  <si>
    <t>adesh@khonaini.com</t>
  </si>
  <si>
    <t>مصنع شركة المتولي للمنتجات الفولاذيه</t>
  </si>
  <si>
    <t>013-837 7470 3135 طريق الظهران الجبيل السريع، الخضرية، 7578, الدمام 32435</t>
  </si>
  <si>
    <t>mushtaque@msp.com.sa</t>
  </si>
  <si>
    <t>مؤسسة حميدان نويفع اليوبي للمقاولات العامة</t>
  </si>
  <si>
    <t>126732993 جدة</t>
  </si>
  <si>
    <t>m.maroof@al-youbi.com</t>
  </si>
  <si>
    <t>مؤسسة الشعاع الاحمر</t>
  </si>
  <si>
    <t>33614427 الملك فيصل الغربي، الجبيل البلد، الجبيل 35514</t>
  </si>
  <si>
    <t>office@alahmarjubail.com</t>
  </si>
  <si>
    <t>نقليات محمد محيا الرشيدي</t>
  </si>
  <si>
    <t>info@mmrt.sa.com</t>
  </si>
  <si>
    <t>مؤسسة المصدر الخليجي للتجارة</t>
  </si>
  <si>
    <t>حي الروابي شارع قيس بن الحسين. الخبر -138678530</t>
  </si>
  <si>
    <t>essamalaskar@gulfsource.net</t>
  </si>
  <si>
    <t>الشركة العربية للجلفنة</t>
  </si>
  <si>
    <r>
      <rPr>
        <rFont val="Calibri, sans-serif"/>
        <color rgb="FF1155CC"/>
        <sz val="11.0"/>
        <u/>
      </rPr>
      <t>ayman@agc.com.sa</t>
    </r>
  </si>
  <si>
    <t>شركة مدارات الصناعية الأولى</t>
  </si>
  <si>
    <t>الخبر -058 137 8887</t>
  </si>
  <si>
    <r>
      <rPr>
        <rFont val="Calibri, sans-serif"/>
        <color rgb="FF1155CC"/>
        <sz val="11.0"/>
        <u/>
      </rPr>
      <t>Salmm8197@gmail.com</t>
    </r>
  </si>
  <si>
    <t>مؤسسة سفح وطلاء المعادن للمقاولات العامة</t>
  </si>
  <si>
    <t>dammam@scsksa.com</t>
  </si>
  <si>
    <t>ماكسس العربية لحلول المشاريع</t>
  </si>
  <si>
    <t>013 802 7139 ص.ب. 63117 الدمام 31457 ، المملكة العربية السعودية</t>
  </si>
  <si>
    <r>
      <rPr>
        <rFont val="Calibri, sans-serif"/>
        <color rgb="FF1155CC"/>
        <sz val="11.0"/>
        <u/>
      </rPr>
      <t>info@maxxarabia.com</t>
    </r>
  </si>
  <si>
    <t>شركة درة الجبيل المحدودة</t>
  </si>
  <si>
    <t>013 344 1222 الجبيل - 2699, Al Jubail 35525 8848، Al Madina Al Munawwarah، Al Jubail 31951</t>
  </si>
  <si>
    <t>muneer@djcinspection.co</t>
  </si>
  <si>
    <t>شركة مبارك عبدالله السويكت وأولاده للمقاولات</t>
  </si>
  <si>
    <t>مؤسسة محمد عبدالكريم الحمود للمقاولات العامة</t>
  </si>
  <si>
    <t>0581630520 الجبيل</t>
  </si>
  <si>
    <r>
      <rPr>
        <rFont val="Calibri, sans-serif"/>
        <color rgb="FF1155CC"/>
        <sz val="11.0"/>
        <u/>
      </rPr>
      <t>faisalmal159@gmail.com</t>
    </r>
  </si>
  <si>
    <t>شركة خدماتمنع التأكل ان دي تي</t>
  </si>
  <si>
    <r>
      <rPr>
        <rFont val="Calibri, sans-serif"/>
        <color rgb="FF1155CC"/>
        <sz val="11.0"/>
        <u/>
      </rPr>
      <t>info@ndtcorrosion.com</t>
    </r>
  </si>
  <si>
    <t>مؤسسة افاق تموين المشاريع التجاريه 7</t>
  </si>
  <si>
    <t>info@difafalmadina.com</t>
  </si>
  <si>
    <t>شركة عبدالله هاشم للغازات الصناعية</t>
  </si>
  <si>
    <t>مؤسسة أمين يحيى الحازمي للمقاولات</t>
  </si>
  <si>
    <t>unais@eloungeksa.com</t>
  </si>
  <si>
    <t>فرع شركة بدائل الايجار للمعدات المحدودة (الزاهد للتركتورات والمعدات الثقيلة المحدودة)</t>
  </si>
  <si>
    <t>012 667 1156 P.O. Box: 10019, Jubail 31961, KSA الجبيل</t>
  </si>
  <si>
    <r>
      <rPr>
        <rFont val="Calibri, sans-serif"/>
        <color rgb="FF1155CC"/>
        <sz val="11.0"/>
        <u/>
      </rPr>
      <t>ASDossary@zahid.com</t>
    </r>
  </si>
  <si>
    <t>شركة التكامل التقني للخدمات الصناعية المحدودة</t>
  </si>
  <si>
    <t>966 13 868 8337 الجبيل</t>
  </si>
  <si>
    <r>
      <rPr>
        <rFont val="Calibri, sans-serif"/>
        <color rgb="FF1155CC"/>
        <sz val="11.0"/>
        <u/>
      </rPr>
      <t>info@itis.com.sa</t>
    </r>
  </si>
  <si>
    <t>شركة الواحة- اميرون المحدودة</t>
  </si>
  <si>
    <r>
      <rPr>
        <rFont val="Calibri, sans-serif"/>
        <color rgb="FF1155CC"/>
        <sz val="11.0"/>
        <u/>
      </rPr>
      <t>WAEL@oasisamercoat.com</t>
    </r>
  </si>
  <si>
    <t>مؤسسة اياد حائل للمقاولات</t>
  </si>
  <si>
    <t>الجبيل . 056 835 0282</t>
  </si>
  <si>
    <t>ayade.ac@gmail.com</t>
  </si>
  <si>
    <t>شركة الاعﻤﺎل البرية والبحرية للتجارة والمقاولات</t>
  </si>
  <si>
    <t>imran@lansco.co</t>
  </si>
  <si>
    <t>فرع شركة عبدالعزيزالعثمان وشركاه</t>
  </si>
  <si>
    <t>013 668 4299 3736 شارع سلمان الفارسي، Building 2306, Unit 1 طريق الأمير سعود الفيصل، الدمام 32213</t>
  </si>
  <si>
    <t>bilal@amo.com.sa</t>
  </si>
  <si>
    <t>دي بي ام اس سي استشل ش م ح</t>
  </si>
  <si>
    <t>97148101177 صندوق بريد ​​2629 قطعة رقم S-10825، جبل علي، دبي الامارات</t>
  </si>
  <si>
    <r>
      <rPr>
        <rFont val="Calibri, sans-serif"/>
        <color rgb="FF1155CC"/>
        <sz val="11.0"/>
        <u/>
      </rPr>
      <t>sawant.ramchandra@dbmscsteel.ae</t>
    </r>
  </si>
  <si>
    <t>شركة مصادر لخدمات الموارد البشرية</t>
  </si>
  <si>
    <t>920000019 طريق الملك فهد، الراكة الجنوبية، الخبر 34226</t>
  </si>
  <si>
    <t>legal@massadrhr.com</t>
  </si>
  <si>
    <t>شركه شري للتجارة</t>
  </si>
  <si>
    <t>115115600 الخبر
 00966505858952</t>
  </si>
  <si>
    <r>
      <rPr>
        <rFont val="Calibri, sans-serif"/>
        <color rgb="FF1155CC"/>
        <sz val="11.0"/>
        <u/>
      </rPr>
      <t>asma.alghamdi@cherry.com.sa</t>
    </r>
  </si>
  <si>
    <t>شركة انشاءات المشاريع الذكية للمقاولات العامة</t>
  </si>
  <si>
    <t>138941919 7484 شارع الملك خالد، حي الخبر الشمالية، 3332, الخبر 34427</t>
  </si>
  <si>
    <t>info@smart-const.com</t>
  </si>
  <si>
    <t>شركة محمل الخليج للخدمات والمساندة المحدودة</t>
  </si>
  <si>
    <t>الخبر و المملكة العربية السعودية الشارع الحادي عشر، حي الخبر الشمالية، الخبر 34427</t>
  </si>
  <si>
    <r>
      <rPr>
        <rFont val="Calibri, sans-serif"/>
        <color rgb="FF1155CC"/>
        <sz val="11.0"/>
        <u/>
      </rPr>
      <t>tannoust@gulfmahmal.com.sa</t>
    </r>
  </si>
  <si>
    <t>office 615/616 Liberty House , Dubai International Finanical Centre</t>
  </si>
  <si>
    <t>haider.naqvi@abacuscambridge.com</t>
  </si>
  <si>
    <t>شركة فال السعودية المتحده</t>
  </si>
  <si>
    <t>غانم ظافر القحطاني</t>
  </si>
  <si>
    <t>KSA, 0555593883</t>
  </si>
  <si>
    <t>ghanim@ghanimg.com</t>
  </si>
  <si>
    <t>شركة مصنع ميستو للصلب المحدودة</t>
  </si>
  <si>
    <t>PO Box - 1876 , Al-Khobar , Tel - 8902966 / 8902977</t>
  </si>
  <si>
    <t>info@mistogroup.com</t>
  </si>
  <si>
    <t>راجيف شرما</t>
  </si>
  <si>
    <t>rajeev.sharma@gswco.com</t>
  </si>
  <si>
    <t>صلاح عطيه مساعد العتيبي</t>
  </si>
  <si>
    <t>salah.otaibi@gswco.com</t>
  </si>
  <si>
    <t>بوبي فيلب</t>
  </si>
  <si>
    <t>Bobby.philip@gswco.com</t>
  </si>
  <si>
    <t>أرفيند كومار فيرما</t>
  </si>
  <si>
    <t>arvind.verma@gswco.com</t>
  </si>
  <si>
    <t>ضياء مصطفى</t>
  </si>
  <si>
    <t>Dyaa.Alawn@gswco.com</t>
  </si>
  <si>
    <t>محمد علي</t>
  </si>
  <si>
    <t>Mohammed.Karuvakkal@gswco.com</t>
  </si>
  <si>
    <t>شفيق احمد سيراج الدين</t>
  </si>
  <si>
    <t>Shafeeq.Ahamed@gswco.com</t>
  </si>
  <si>
    <t>جائش بابولال - باتيل</t>
  </si>
  <si>
    <t>jayeshbabulalpatel@gswco.com</t>
  </si>
  <si>
    <t>منير شفيق توفيق القوصي</t>
  </si>
  <si>
    <t>Muneer.Alqawsi@gswco.com</t>
  </si>
  <si>
    <t>جورجينس فليمينق</t>
  </si>
  <si>
    <t>jurgensjakobusflemming@gswco.com</t>
  </si>
  <si>
    <t>حمزه صبحي خليل الشاويش</t>
  </si>
  <si>
    <t>Hamzah.Alshawish@gswco.com</t>
  </si>
  <si>
    <t>هادي عبدالله علي</t>
  </si>
  <si>
    <t>itsupport@gswco.com</t>
  </si>
  <si>
    <t>فاضل عبدالهادي يوسف الشهاب</t>
  </si>
  <si>
    <t>fadelabdulhadiyoussefalshehab@gswco.com</t>
  </si>
  <si>
    <t>نصير عبد القادر</t>
  </si>
  <si>
    <t>naseerabdulkadar@gswco.com</t>
  </si>
  <si>
    <t>ياسر ناجي يحي محمد</t>
  </si>
  <si>
    <t>yasser.naji@gswco.com</t>
  </si>
  <si>
    <t>زكريا محمد عبدالحميد الجعافره</t>
  </si>
  <si>
    <t>zakariamohamedabdulhameedaljaafrah@gswco.com</t>
  </si>
  <si>
    <t>فهد عبداللطيف الجنيد</t>
  </si>
  <si>
    <r>
      <rPr>
        <rFont val="Calibri, sans-serif"/>
        <color rgb="FF1155CC"/>
        <u/>
      </rPr>
      <t>Fahad.AlJunaid@gswco.com</t>
    </r>
  </si>
  <si>
    <t>نيلشبهاي تشمباكبهاي خلاسي</t>
  </si>
  <si>
    <t>nileshbhaichampakbhaikhalasi@gswco.com</t>
  </si>
  <si>
    <t>سلمان عبدالله سلمان الطراح</t>
  </si>
  <si>
    <t>SALMAN.TARRAH@GSWCO.COM</t>
  </si>
  <si>
    <t>لاكشمانان</t>
  </si>
  <si>
    <t>L.SATHAPPAN@GSWCO.COM</t>
  </si>
  <si>
    <t>جورج بتلر</t>
  </si>
  <si>
    <t>georgematthewbutler@gswco.com</t>
  </si>
  <si>
    <t>حسين عبد رب الحسن احمد الزوري</t>
  </si>
  <si>
    <t>hussainabdrabalhassanalzoori@gswco.com</t>
  </si>
  <si>
    <t>حبيب أحمد حبيب الموسى</t>
  </si>
  <si>
    <t>habibahmedhabibalmousa@gswco.com</t>
  </si>
  <si>
    <t>محمد أحمد مكي</t>
  </si>
  <si>
    <r>
      <rPr>
        <rFont val="Calibri, sans-serif"/>
        <color rgb="FF1155CC"/>
        <u/>
      </rPr>
      <t>Mohammed.AlMuzin@gswco.com</t>
    </r>
  </si>
  <si>
    <t>مرغوب احمد نياز احمد</t>
  </si>
  <si>
    <r>
      <rPr>
        <rFont val="Calibri, sans-serif"/>
        <color rgb="FF1155CC"/>
        <u/>
      </rPr>
      <t>estimation.ssd@gswco.com</t>
    </r>
  </si>
  <si>
    <t>محمد شعيب احمد</t>
  </si>
  <si>
    <t>shoaib.ahmed@gswco.com</t>
  </si>
  <si>
    <t>محمد</t>
  </si>
  <si>
    <t>usman.mohammad@gswco.com</t>
  </si>
  <si>
    <t>زكريا أحمد علي آل شهاب</t>
  </si>
  <si>
    <t>zakariaahmedalialshahab@gswco.com</t>
  </si>
  <si>
    <t>عبدالمجيد احمد عبدالوهاب ابوعامر</t>
  </si>
  <si>
    <t>abdulmajeedahmedboamer@gswco.com</t>
  </si>
  <si>
    <t>راجكومار كانيابان</t>
  </si>
  <si>
    <t>rajkumarkanniyappan@gswco.com</t>
  </si>
  <si>
    <t>محمد كافيل</t>
  </si>
  <si>
    <t>mkafeel.ahmad@gswco.com</t>
  </si>
  <si>
    <t>ميثم محمد سلمان الدبيسي</t>
  </si>
  <si>
    <t>maithammohammedsalmanaldubaisi@gswco.com</t>
  </si>
  <si>
    <t>حسن محمد رضي آل حمزة</t>
  </si>
  <si>
    <t>hassanmohammedalhamzah@gswco.com</t>
  </si>
  <si>
    <t>سيد فرمان اقبال اقبال احمد كاز</t>
  </si>
  <si>
    <t>syed.iqbal@gswco.com</t>
  </si>
  <si>
    <t>حيدر ناجي علي</t>
  </si>
  <si>
    <t>HAIDER.FADHEL@GSWCO.COM</t>
  </si>
  <si>
    <t>ميرزا كريم بايج</t>
  </si>
  <si>
    <t>mkareem@gswco.com</t>
  </si>
  <si>
    <t>عبدالهادي عبدالله علي الشهري</t>
  </si>
  <si>
    <t>Abdulhadi.AlSheri@gswco.com</t>
  </si>
  <si>
    <t>زكريا راضي محمد لاجامي</t>
  </si>
  <si>
    <r>
      <rPr>
        <rFont val="Calibri, sans-serif"/>
        <color rgb="FF1155CC"/>
        <u/>
      </rPr>
      <t>Zakariya.Lajami@gswco.com</t>
    </r>
  </si>
  <si>
    <t>سانثانا كريشنان رانجاراج</t>
  </si>
  <si>
    <t>Santhana.Rangaraj@gswco.com</t>
  </si>
  <si>
    <t>رسلان خليل محمد</t>
  </si>
  <si>
    <t>RaslanKhalil.Amro@gswco.com</t>
  </si>
  <si>
    <t>مارك كازر</t>
  </si>
  <si>
    <t>Mark.Cayzer@gswco.com</t>
  </si>
  <si>
    <t>عمر اشرف محمد اشرف</t>
  </si>
  <si>
    <t>UMAR.ASHRAF@GSWCO.COM</t>
  </si>
  <si>
    <t>وافي عبدالمحسن عبدالله الصفيان</t>
  </si>
  <si>
    <r>
      <rPr>
        <rFont val="Calibri, sans-serif"/>
        <color rgb="FF1155CC"/>
        <u/>
      </rPr>
      <t>wafi.sufayan@gswco.com</t>
    </r>
  </si>
  <si>
    <t>نضال حمد أحمد أبوهديب</t>
  </si>
  <si>
    <t>nedalhamadabuhdaib@gswco.com</t>
  </si>
  <si>
    <t>تشيريان دافيد بوثينفيدو</t>
  </si>
  <si>
    <t>Cherian.Puthenveedu@gswco.com</t>
  </si>
  <si>
    <t>محمد ليك تنجيكر</t>
  </si>
  <si>
    <t>m.tungekar@gswco.com</t>
  </si>
  <si>
    <t>ساثيشكومار بيرياسامي</t>
  </si>
  <si>
    <t>Satishkumar.Periyasamy@gswco.com</t>
  </si>
  <si>
    <t>راكتيم جوش</t>
  </si>
  <si>
    <t>Raktim.ghosh@gswco.com</t>
  </si>
  <si>
    <t>أحمد سلمان جاسم</t>
  </si>
  <si>
    <t>gro.gsw@gswco.com</t>
  </si>
  <si>
    <t>اسيم سهيل مشتاق سهيل</t>
  </si>
  <si>
    <t>Asim.Sohail@gswco.com</t>
  </si>
  <si>
    <t>حسن علي</t>
  </si>
  <si>
    <t>Hassan.Ali@gswco.com</t>
  </si>
  <si>
    <t>شهيد حسين امين</t>
  </si>
  <si>
    <t>Shaheed.Ameen@gswco.com</t>
  </si>
  <si>
    <t>يوسف علي حسين اليحى</t>
  </si>
  <si>
    <t>Yousef.yahyah@gswco.com</t>
  </si>
  <si>
    <t>مروان عوض الحاج علي</t>
  </si>
  <si>
    <t>MARWAN.ALI@GSWCO.COM</t>
  </si>
  <si>
    <t>أحمد سهيل بن حسين آل مسلم</t>
  </si>
  <si>
    <t>Ahmed.AlMuslim@gswco.com</t>
  </si>
  <si>
    <t>مصطفى محمد رضي اَل حمزه</t>
  </si>
  <si>
    <t>mustafamohammedalhamzah@gswco.com</t>
  </si>
  <si>
    <t>وافي منير بن سعيد شروفنا</t>
  </si>
  <si>
    <t>wafy.sharoofna@gswco.com</t>
  </si>
  <si>
    <t>شكيل احمد بيج</t>
  </si>
  <si>
    <r>
      <rPr>
        <rFont val="Calibri, sans-serif"/>
        <color rgb="FF1155CC"/>
        <u/>
      </rPr>
      <t>Shakil.Beag@gswco.com</t>
    </r>
  </si>
  <si>
    <t>تشاندن بانفاري لال شارما</t>
  </si>
  <si>
    <t>chandanbanvarilalsharma@gswco.com</t>
  </si>
  <si>
    <t>هاشم محسن امين</t>
  </si>
  <si>
    <t>HASHIM.MAJID@GSWCO.COM</t>
  </si>
  <si>
    <t>الفريدو فيلافورت باجاديونج</t>
  </si>
  <si>
    <t>Alfredo.Bagadiong@gswco.com</t>
  </si>
  <si>
    <t>ساجد اساناكوكونجي</t>
  </si>
  <si>
    <t>Sajad.assanarukunju@gswco.com</t>
  </si>
  <si>
    <t>مشاري إبراهيم محمد الوهبي</t>
  </si>
  <si>
    <r>
      <rPr>
        <rFont val="Calibri, sans-serif"/>
        <color rgb="FF1155CC"/>
        <u/>
      </rPr>
      <t>meshariibrahimalwahbi@gswco.com</t>
    </r>
  </si>
  <si>
    <t>محمد حمزه عبدالفتاح الموافي</t>
  </si>
  <si>
    <t>mohammedhamzaabdelfattahalielmowafy@gswco.com</t>
  </si>
  <si>
    <t>عبدالله حبيب</t>
  </si>
  <si>
    <r>
      <rPr>
        <rFont val="Calibri, sans-serif"/>
        <color rgb="FF1155CC"/>
        <u/>
      </rPr>
      <t>Abdullah.Habib@gswco.com</t>
    </r>
  </si>
  <si>
    <t>محمد ساقب محمد طارق</t>
  </si>
  <si>
    <t>muhammad.saqib@gswco.com</t>
  </si>
  <si>
    <t>احمد عبدالهادي عبدالعزيز الشاعر</t>
  </si>
  <si>
    <t>Ahmed.AlShaaer@gswco.com</t>
  </si>
  <si>
    <t>حسن حسام الدين فقهه</t>
  </si>
  <si>
    <t>hassan.fakha@gswco.com</t>
  </si>
  <si>
    <t>جايمس كروز كروز</t>
  </si>
  <si>
    <t>jamescruse@gswco.com</t>
  </si>
  <si>
    <t>سفر سلطان علي شطف</t>
  </si>
  <si>
    <t>Safar.AlShataf@gswco.com</t>
  </si>
  <si>
    <t>عبدالنازر كالاثنغال كالاثنغال</t>
  </si>
  <si>
    <t>Abdul.Kalathingal@gswco.com</t>
  </si>
  <si>
    <t>فينكاتا برافين كامبالا</t>
  </si>
  <si>
    <t>Venkata.Kambala@gswco.com</t>
  </si>
  <si>
    <t>فيصل جافيد</t>
  </si>
  <si>
    <t>Faisal.Javed@gswco.com</t>
  </si>
  <si>
    <t>محمد فرحان محمد احمد</t>
  </si>
  <si>
    <t>mohammed.farhan@gswco.com</t>
  </si>
  <si>
    <t>محمد محمد مالك</t>
  </si>
  <si>
    <t>JAWED.MALLICK@GSWCO.COM</t>
  </si>
  <si>
    <t>رضا جعفر احمد الدعيبل</t>
  </si>
  <si>
    <t>RedaJaafar@gswco.com</t>
  </si>
  <si>
    <t>علي جاسم محمد</t>
  </si>
  <si>
    <t>Jasem.Buainin@gswco.com</t>
  </si>
  <si>
    <t>أسعد محمد</t>
  </si>
  <si>
    <r>
      <rPr>
        <rFont val="Calibri, sans-serif"/>
        <color rgb="FF1155CC"/>
        <u/>
      </rPr>
      <t>Asaad.AlMuzayin@gswco.com</t>
    </r>
  </si>
  <si>
    <t>معراج حسن</t>
  </si>
  <si>
    <t>MERAJ.MOHAMMED@GSWCO.COM</t>
  </si>
  <si>
    <t>أحمد صالح أحمد الشهري</t>
  </si>
  <si>
    <r>
      <rPr>
        <rFont val="Calibri, sans-serif"/>
        <color rgb="FF1155CC"/>
        <u/>
      </rPr>
      <t>Ahmed.AlShehri@gswco.com</t>
    </r>
  </si>
  <si>
    <t>محمد ارسلان</t>
  </si>
  <si>
    <t>Muhammad.Arslan@gswco.com</t>
  </si>
  <si>
    <t>احمد علي حسين العبيد</t>
  </si>
  <si>
    <t>Ahmadobaid@gswco.com</t>
  </si>
  <si>
    <t>سيجيث رامبوراث بادنهاتايل</t>
  </si>
  <si>
    <t>Sijith.Padinhattayil@gswco.com</t>
  </si>
  <si>
    <t>عامر مطلق احمد السبيعي</t>
  </si>
  <si>
    <t>AMER.MUTLAQ@GSWCO.COM</t>
  </si>
  <si>
    <t>ويلي روساليس</t>
  </si>
  <si>
    <t>Willie.macatangay@gswco.com</t>
  </si>
  <si>
    <t>احمد علي عبدالله</t>
  </si>
  <si>
    <t>Ahamed.AlQassem@gswco.com</t>
  </si>
  <si>
    <t>محمد سعيد محمد القرني</t>
  </si>
  <si>
    <r>
      <rPr>
        <rFont val="Calibri, sans-serif"/>
        <color rgb="FF1155CC"/>
        <u/>
      </rPr>
      <t>mohammad.qarni@gswco.com</t>
    </r>
  </si>
  <si>
    <t>علي مهدي حسن</t>
  </si>
  <si>
    <t>ALI.OBAID@GSWCO.COM</t>
  </si>
  <si>
    <t>كونرادو كانييدو</t>
  </si>
  <si>
    <t>P2950163A</t>
  </si>
  <si>
    <t>CONRADO.NOCHE@GSWCO.COM</t>
  </si>
  <si>
    <t>نهله حمدان بن راشد النعيمي</t>
  </si>
  <si>
    <t>NAHLA.NAIMI@GSWCO.COM</t>
  </si>
  <si>
    <t>عبدالله أحمد منصور</t>
  </si>
  <si>
    <r>
      <rPr>
        <rFont val="Calibri, sans-serif"/>
        <color rgb="FF1155CC"/>
        <u/>
      </rPr>
      <t>Abdullah.AlShahab@gswco.com</t>
    </r>
  </si>
  <si>
    <t>أحمد ناجي علي الفاضل</t>
  </si>
  <si>
    <r>
      <rPr>
        <rFont val="Calibri, sans-serif"/>
        <color rgb="FF1155CC"/>
        <u/>
      </rPr>
      <t>Ahmed.AlFadhel@gswco.com</t>
    </r>
  </si>
  <si>
    <t>جيقبارث نارا</t>
  </si>
  <si>
    <r>
      <rPr>
        <rFont val="Calibri, sans-serif"/>
        <color rgb="FF1155CC"/>
        <u/>
      </rPr>
      <t>jegpreeth.nair@gswco.com</t>
    </r>
  </si>
  <si>
    <t>شامساد احمد</t>
  </si>
  <si>
    <r>
      <rPr>
        <rFont val="Calibri, sans-serif"/>
        <color rgb="FF1155CC"/>
        <u/>
      </rPr>
      <t>Shamshad.Ahmad@gswco.com</t>
    </r>
  </si>
  <si>
    <t>محمد سفيان محمد حنيف شيخ</t>
  </si>
  <si>
    <t>Mohamed.Sheikh@gswco.com</t>
  </si>
  <si>
    <t>محمود محمد ناصر العويد</t>
  </si>
  <si>
    <t>mahmoudmohammedalowaid@gswco.com</t>
  </si>
  <si>
    <t>فاضل علوي سعيد ال اسعد</t>
  </si>
  <si>
    <t>Fadel.AlAssaad@gswco.com</t>
  </si>
  <si>
    <t>مهدي ابراهيم حسين</t>
  </si>
  <si>
    <r>
      <rPr>
        <rFont val="Calibri, sans-serif"/>
        <color rgb="FF1155CC"/>
        <u/>
      </rPr>
      <t>Mahdi.AlMusabeh@gswco.com</t>
    </r>
  </si>
  <si>
    <t>هادي حسن حبيب الباشا</t>
  </si>
  <si>
    <t>hadihassan @gswco.com</t>
  </si>
  <si>
    <t>ليزلي مارك سميث</t>
  </si>
  <si>
    <t>GBR 124858739</t>
  </si>
  <si>
    <t>leslimarksmith@gswco.com</t>
  </si>
  <si>
    <t>راياس احمد خزعلي</t>
  </si>
  <si>
    <t>riyasahamedkasali@gswco.com</t>
  </si>
  <si>
    <t>عبدالرحمن سعد سعيد الشهراني</t>
  </si>
  <si>
    <t>AbdulRahman.Alshahrani@gswco.com</t>
  </si>
  <si>
    <t>محمد ارزةو انصاري</t>
  </si>
  <si>
    <r>
      <rPr>
        <rFont val="Calibri, sans-serif"/>
        <color rgb="FF1155CC"/>
        <u/>
      </rPr>
      <t>mohammadarzooansari@gswco.com</t>
    </r>
  </si>
  <si>
    <t>طارق بن عيد بن قاعد</t>
  </si>
  <si>
    <t>tariq.anazi@gswco.sa</t>
  </si>
  <si>
    <t>يعقوب وليد بن يعقوب العياف</t>
  </si>
  <si>
    <t>Yacoub.Alayyaf@gswco.com</t>
  </si>
  <si>
    <t>حمود فهد ناصر</t>
  </si>
  <si>
    <t>Hamoud.AlAjmi@gswco.com</t>
  </si>
  <si>
    <t>محمد سمير عبدالرحمن</t>
  </si>
  <si>
    <t>Mohammed.Samer@gswco.com</t>
  </si>
  <si>
    <t>ياسين محمد علي</t>
  </si>
  <si>
    <r>
      <rPr>
        <rFont val="Calibri, sans-serif"/>
        <color rgb="FF1155CC"/>
        <u/>
      </rPr>
      <t>Yassein.AlQurairis@gswco.com</t>
    </r>
  </si>
  <si>
    <t>زكي حسين بن مهدي ابوكبوس</t>
  </si>
  <si>
    <t>Zaki.kabuus@gswco.com</t>
  </si>
  <si>
    <t>علي حبيب علي الحضري</t>
  </si>
  <si>
    <t>Habib.AlHadri@gswco.com</t>
  </si>
  <si>
    <t>عبدالله خالد ابن علي</t>
  </si>
  <si>
    <t>abdallah.albuwait@gswco.com</t>
  </si>
  <si>
    <t>منصور عبدالله بن علي آل غزوي</t>
  </si>
  <si>
    <t>Mansour.AlGhazwi@gswco.com</t>
  </si>
  <si>
    <t>مؤيد حمد محمد الخالدى</t>
  </si>
  <si>
    <t>Moayed.AlKhaldi@gswco.com</t>
  </si>
  <si>
    <t>أمين محمد بن احمد</t>
  </si>
  <si>
    <t>Amin.Shakhs@gswco.com</t>
  </si>
  <si>
    <t>موسى حسن عبدالله الرهين</t>
  </si>
  <si>
    <t>muosahassanalraheen@gswco.com</t>
  </si>
  <si>
    <t>نور العين مولانا سيد</t>
  </si>
  <si>
    <t>Noorulain@gswco.com</t>
  </si>
  <si>
    <t>انيل كومار راج</t>
  </si>
  <si>
    <r>
      <rPr>
        <rFont val="Calibri, sans-serif"/>
        <color rgb="FF1155CC"/>
        <u/>
      </rPr>
      <t>Anil.Rajappanpillai@gswco.com</t>
    </r>
  </si>
  <si>
    <t>فوزي وهب مكي</t>
  </si>
  <si>
    <t>Faouzi.AlAli@gswco.com</t>
  </si>
  <si>
    <t>مصطفى بن عبدالكريم بن علي</t>
  </si>
  <si>
    <t>Mustafa.Alsadiq@gswco.com</t>
  </si>
  <si>
    <t>سيد سافدار محمد</t>
  </si>
  <si>
    <t>saydsafdarmirmohammadhadihussain@gswco.com</t>
  </si>
  <si>
    <t>صالح عشبان مليحان الشمري</t>
  </si>
  <si>
    <t>Saleh.Shammary@gswco.com</t>
  </si>
  <si>
    <t>عبدالله محمد الهاجري</t>
  </si>
  <si>
    <r>
      <rPr>
        <rFont val="Calibri, sans-serif"/>
        <color rgb="FF1155CC"/>
        <u/>
      </rPr>
      <t>Abdullah.AlHajri@gswco.com</t>
    </r>
  </si>
  <si>
    <t>حسين محمد علي السكيري</t>
  </si>
  <si>
    <t>hussain.sukairy@gswco.com</t>
  </si>
  <si>
    <t>انيل باريمسواران</t>
  </si>
  <si>
    <t>Anil.Kumar@gswco.com</t>
  </si>
  <si>
    <t>ساتيش كومار ماياندي</t>
  </si>
  <si>
    <t>Satheesh.Kumar@gswco.com</t>
  </si>
  <si>
    <t>فهد راشد بن فهد الهاجري</t>
  </si>
  <si>
    <t>Fahad.AlHajri@gswco.com</t>
  </si>
  <si>
    <t>محمد شاداب علم</t>
  </si>
  <si>
    <t>QUALITY.ADMIN@GSWCO.COM</t>
  </si>
  <si>
    <t>عبدالله فواد عبدالله</t>
  </si>
  <si>
    <t>Abdullah.Fouad@gswco.com</t>
  </si>
  <si>
    <t>عائشه عيد ابن علي البوعينين</t>
  </si>
  <si>
    <t>AISHA.ALBUAINEEN@GSWCO.COM</t>
  </si>
  <si>
    <t>حسين عيسى بن احمد العيسى</t>
  </si>
  <si>
    <t>Hussein.Essa@gswco.com</t>
  </si>
  <si>
    <t>سوريانات ياداف</t>
  </si>
  <si>
    <t>Yadav.Suryanath@gswco.com</t>
  </si>
  <si>
    <t>أحمد عبدالكريم محمد الأمير</t>
  </si>
  <si>
    <r>
      <rPr>
        <rFont val="Calibri, sans-serif"/>
        <color rgb="FF1155CC"/>
        <u/>
      </rPr>
      <t>ahmedabdulkareemadrabalamir@gswco.com</t>
    </r>
  </si>
  <si>
    <t>فاطمه حسن بن ناصر الخاطر</t>
  </si>
  <si>
    <t>Fatimah.Alkhater@gswco.com</t>
  </si>
  <si>
    <t>اجيث ناتاراجان اناندا</t>
  </si>
  <si>
    <t>Ajith.Anandavally@gswco.com</t>
  </si>
  <si>
    <t>جيجي راجو</t>
  </si>
  <si>
    <t>gigyraju@gswco.com</t>
  </si>
  <si>
    <t>adeel.khan@gswco.com</t>
  </si>
  <si>
    <t>مبارك ناصر بن مبارك الخالدي</t>
  </si>
  <si>
    <t>Mubark.AlKhalidi@gswco.com</t>
  </si>
  <si>
    <t>نصر عزيز</t>
  </si>
  <si>
    <t>Naser.Azez@gswco.com</t>
  </si>
  <si>
    <t>محمد موسى جعفر</t>
  </si>
  <si>
    <t>mousa@GSWCO.COM</t>
  </si>
  <si>
    <t>مزهود محمد مزهود القرني</t>
  </si>
  <si>
    <t>Mazhoud.AlGarni@gswco.com</t>
  </si>
  <si>
    <t>عباس علي غزوي</t>
  </si>
  <si>
    <r>
      <rPr>
        <rFont val="Calibri, sans-serif"/>
        <color rgb="FF1155CC"/>
        <u/>
      </rPr>
      <t>Abbas.Ghazwi@gswco.com</t>
    </r>
  </si>
  <si>
    <t>نانداغوبال بيرومال سامي</t>
  </si>
  <si>
    <t>nandhagopalperumalsamy@gswco.com</t>
  </si>
  <si>
    <t>محمد سويد محمد الهاجري</t>
  </si>
  <si>
    <t>Mohammed.AlHajri@gswco.com</t>
  </si>
  <si>
    <t>جعفر حسن علي آل فاضل</t>
  </si>
  <si>
    <t>jafferhassanalialfadel@gswco.com</t>
  </si>
  <si>
    <t>باكيري سامي سانانا كريشنان</t>
  </si>
  <si>
    <t>krishnan1576@gmail.com</t>
  </si>
  <si>
    <t>براسانث سوندارام</t>
  </si>
  <si>
    <t>prashanth.Shanmugasundaram@gswco.com</t>
  </si>
  <si>
    <t>جيلاني احمد ناصر</t>
  </si>
  <si>
    <t>ahmed.jeelani@gswco.com</t>
  </si>
  <si>
    <t>فرج محمد سعد الخالدى</t>
  </si>
  <si>
    <t>Faraj.Mohammed@gswco.com</t>
  </si>
  <si>
    <t>ندى محمد ابن سعيد الغامدي</t>
  </si>
  <si>
    <t>Nada.Ghamdi@gswco.com</t>
  </si>
  <si>
    <t>عمار عبد الله محمد علي</t>
  </si>
  <si>
    <t>Ammar.Alandijani@gswco.com</t>
  </si>
  <si>
    <t>علي منصور حسن</t>
  </si>
  <si>
    <r>
      <rPr>
        <rFont val="Calibri, sans-serif"/>
        <color rgb="FF1155CC"/>
        <u/>
      </rPr>
      <t>Ali.AlMozian@gswco.com</t>
    </r>
  </si>
  <si>
    <t>برييش كومار</t>
  </si>
  <si>
    <r>
      <rPr>
        <rFont val="Calibri, sans-serif"/>
        <color rgb="FF1155CC"/>
        <u/>
      </rPr>
      <t>Priyesh.Padmanabhan@gswco.com</t>
    </r>
  </si>
  <si>
    <t>احمد حسن علي العميري</t>
  </si>
  <si>
    <t>Ahmed.AlKhildi@gswco.com</t>
  </si>
  <si>
    <t>حاتم صالح بن محمد القرني</t>
  </si>
  <si>
    <t>hatem.qarni@gswco.com</t>
  </si>
  <si>
    <t>اشروف عبدالصمد محمد</t>
  </si>
  <si>
    <t>ashroffabdulsamad @gswco.com</t>
  </si>
  <si>
    <t>تركي سعد بن عبدالعزيز الشمري</t>
  </si>
  <si>
    <t>turki.alshammari@gswco.com</t>
  </si>
  <si>
    <t>ابهين راج شموندا</t>
  </si>
  <si>
    <t>Abhin.Rajeevan@gswco.com</t>
  </si>
  <si>
    <t>عبدالله بن احمد بن علي</t>
  </si>
  <si>
    <t>Abdullah.Al Matar@gswco.com</t>
  </si>
  <si>
    <t>عبير ثامر فهد السعدون</t>
  </si>
  <si>
    <t>abearthaneralsaedon@gswco.com</t>
  </si>
  <si>
    <t>مصطفى محمد بن عبدالله السني</t>
  </si>
  <si>
    <t>Mostafa.AlSunni@gswco.com</t>
  </si>
  <si>
    <t>اليكسن مامين توماس</t>
  </si>
  <si>
    <t>alexinmammenthomas@gswco.com</t>
  </si>
  <si>
    <t>نافانيثا بيرومال</t>
  </si>
  <si>
    <r>
      <rPr>
        <rFont val="Calibri, sans-serif"/>
        <color rgb="FF1155CC"/>
        <u/>
      </rPr>
      <t>Navanetha.Perumal@gswco.com</t>
    </r>
  </si>
  <si>
    <t>مجاهد حسين</t>
  </si>
  <si>
    <t>Mujahid.Hussain@gswco.com</t>
  </si>
  <si>
    <t>اشيك كالنكاتو</t>
  </si>
  <si>
    <t>Ashik.Basheer@gswco.com</t>
  </si>
  <si>
    <t>محمد سعيد محمد الفضلي</t>
  </si>
  <si>
    <t>Mohammed.Fadhli@gswco.com</t>
  </si>
  <si>
    <t>زينب قاسم بن صالح آل حميد</t>
  </si>
  <si>
    <t>zainabqasimalhumaid@gswco.com</t>
  </si>
  <si>
    <t>هدى ضيف الله عذنوب الحربي</t>
  </si>
  <si>
    <t>hudadaifallahalharbi@gswco.com</t>
  </si>
  <si>
    <t>زينب علي محمد القرين</t>
  </si>
  <si>
    <t>zainabalimohammedalgrain@gswco.com</t>
  </si>
  <si>
    <t>زهراء بنت سلمان بن جاسم السادة</t>
  </si>
  <si>
    <t>zahrasalmanalsada@gswco.com</t>
  </si>
  <si>
    <t>اولاسي</t>
  </si>
  <si>
    <r>
      <rPr>
        <rFont val="Calibri, sans-serif"/>
        <color rgb="FF1155CC"/>
        <u/>
      </rPr>
      <t>Ulasi.Reddy@gswco.com</t>
    </r>
  </si>
  <si>
    <t>فاطمة سعيد رضي</t>
  </si>
  <si>
    <t>Fatima.Radi@gswco.com</t>
  </si>
  <si>
    <t>راج جوبالان الاجار</t>
  </si>
  <si>
    <t>Raja.Alagar@gswco.com</t>
  </si>
  <si>
    <t>عبدالشكور شيد بيلاكيل</t>
  </si>
  <si>
    <t>abdulshukoor.Pilakkiyil@gswco.com</t>
  </si>
  <si>
    <t>ابوذر بشير احمد</t>
  </si>
  <si>
    <t>Abuzar.Ahmad@gswco.com</t>
  </si>
  <si>
    <t>ابراهيم حسين بن احمد آل صفان</t>
  </si>
  <si>
    <t>ibrahimhussainahmedalsafan@gswco.com</t>
  </si>
  <si>
    <t>أمل عواد نصار</t>
  </si>
  <si>
    <t>Amal.Nassar@gswco.com</t>
  </si>
  <si>
    <t>نرجس علي سلمان</t>
  </si>
  <si>
    <t>Nargisali.Salman@gswco.com</t>
  </si>
  <si>
    <t>سعاد عبدالله علي</t>
  </si>
  <si>
    <t>SouadAbdullah@gswco.com</t>
  </si>
  <si>
    <t>بشرى علي سلمان</t>
  </si>
  <si>
    <t>BoshraAli.Salman@gswco.com</t>
  </si>
  <si>
    <t>رضا زهير بن حسن آل عبدالجبار</t>
  </si>
  <si>
    <t>ridhazuhairalabduljabbar@gswco.com</t>
  </si>
  <si>
    <t>عبدالله مسفر</t>
  </si>
  <si>
    <t>ABDULLAH.GHAMDI@GSWCO.COM</t>
  </si>
  <si>
    <t>ريحانه عبدالله علي</t>
  </si>
  <si>
    <t>Rihanna.Abdullah@gswco.com</t>
  </si>
  <si>
    <t>قدسية عبدالله علي</t>
  </si>
  <si>
    <t>Qudsia.Abdullah@gswco.com</t>
  </si>
  <si>
    <t>مارسالين سيبستيان</t>
  </si>
  <si>
    <t>sebastianroy580@gmail.com</t>
  </si>
  <si>
    <t>فاطمه عبدالله علي</t>
  </si>
  <si>
    <t>Fatime.Abdullah@gswco.com</t>
  </si>
  <si>
    <t>بيان عبدالله علي</t>
  </si>
  <si>
    <t>Bayan.Abdallah@gswco.com</t>
  </si>
  <si>
    <t>مريم عبدالله علي</t>
  </si>
  <si>
    <t>Maryam.Abdullah@gswco.com</t>
  </si>
  <si>
    <t>جلازير اوبيدوزا جالابين</t>
  </si>
  <si>
    <t>Glazer.Galapin@gswco.com</t>
  </si>
  <si>
    <t>حمدان عبدالله حمدان الشمراني</t>
  </si>
  <si>
    <t>hamdanabdullahalshamrani@gswco.com</t>
  </si>
  <si>
    <t>فاطمه عبدالله بن علي آل غزوي</t>
  </si>
  <si>
    <t>Fatimah@gswco.com</t>
  </si>
  <si>
    <t>فاطمه علي بن احمد آل غزوي</t>
  </si>
  <si>
    <t>Fatimah.Ali@gswco.com</t>
  </si>
  <si>
    <t>أزهار عبدالله بن علي آل غزوي</t>
  </si>
  <si>
    <t>Azhar.Abdullah@gswco.com</t>
  </si>
  <si>
    <t>زينب حسن بن محمد آل عقيل</t>
  </si>
  <si>
    <t>Zainab.Hassan@gswco.com</t>
  </si>
  <si>
    <t>اشوك غاكور</t>
  </si>
  <si>
    <t>Ashok.Thakur@gswco.com</t>
  </si>
  <si>
    <t>سيرفاسان دينثايلان</t>
  </si>
  <si>
    <t>Srinivasan.deenathayalan@gswco.com</t>
  </si>
  <si>
    <t>روان حسن احمد</t>
  </si>
  <si>
    <t>Rawan.Hassan@gswco.com</t>
  </si>
  <si>
    <t>بدر ابراهيم محمد</t>
  </si>
  <si>
    <t>Bader.AlKhufi@gswco.com</t>
  </si>
  <si>
    <t>ستيبن سوني سوني</t>
  </si>
  <si>
    <t>Stebin.Sunny@gswco.com</t>
  </si>
  <si>
    <t>ابتهال سعد عبدالرحمن</t>
  </si>
  <si>
    <t>Ibtihal.Saad@gswco.com</t>
  </si>
  <si>
    <t>شريفه هميل ابن علي الخثعمي</t>
  </si>
  <si>
    <t>Sharifah.Alkhathami@gswco.com</t>
  </si>
  <si>
    <t>زينب توفيق بن علي اللباد</t>
  </si>
  <si>
    <t>Zainab.taufiq@gswco.com</t>
  </si>
  <si>
    <t>سرفراز علام</t>
  </si>
  <si>
    <r>
      <rPr>
        <rFont val="Calibri, sans-serif"/>
        <color rgb="FF1155CC"/>
        <u/>
      </rPr>
      <t>sarfaraz.alam@gswco.com</t>
    </r>
  </si>
  <si>
    <t>بريقوناث براساد</t>
  </si>
  <si>
    <t>bhirgunath.prasad@gswco.com</t>
  </si>
  <si>
    <t>اجي</t>
  </si>
  <si>
    <t>Aji.George@gswco.com</t>
  </si>
  <si>
    <t>هدايه زهير بن حسن آل عبدالجبار</t>
  </si>
  <si>
    <t>Hidayah.Zuhair@gswco.com</t>
  </si>
  <si>
    <t>منى هميل ابن علي الخثعمي</t>
  </si>
  <si>
    <t>Mona.Hamil@gswco.com</t>
  </si>
  <si>
    <t>ابهيلاش فينو كونجوكونجو</t>
  </si>
  <si>
    <t>Abhilash.Venu@gswco.com</t>
  </si>
  <si>
    <t>علي سعود الأحمد</t>
  </si>
  <si>
    <t>Saud.AlAhmad@gswco.com</t>
  </si>
  <si>
    <t>مرتضى فؤاد حجي الشمس</t>
  </si>
  <si>
    <t>Murtada.Alshams@gswco.com</t>
  </si>
  <si>
    <t>بلاكرشنان ايريث</t>
  </si>
  <si>
    <t>balakrishnanayyanth@gswco.com</t>
  </si>
  <si>
    <t>اثير بندر عقاب</t>
  </si>
  <si>
    <t>Atheer.Bander@gswco.com</t>
  </si>
  <si>
    <t>باني محمد الهاجري</t>
  </si>
  <si>
    <r>
      <rPr>
        <rFont val="Calibri, sans-serif"/>
        <color rgb="FF1155CC"/>
        <u/>
      </rPr>
      <t>Bani.AlHajri@gswco.com</t>
    </r>
  </si>
  <si>
    <t>عبدالرافي كندلي بنيرسيميفم</t>
  </si>
  <si>
    <t>rafimty1988@gmail.com</t>
  </si>
  <si>
    <t>ماهيندا</t>
  </si>
  <si>
    <r>
      <rPr>
        <rFont val="Calibri, sans-serif"/>
        <color rgb="FF1155CC"/>
        <u/>
      </rPr>
      <t>Mahinda.Thilakarathna@gswco.com</t>
    </r>
  </si>
  <si>
    <t>راجندران سودمي لال</t>
  </si>
  <si>
    <t>Rajenran.Sudhilal@gswco.com</t>
  </si>
  <si>
    <t>طارق ساروار محمد ساروار خان</t>
  </si>
  <si>
    <t>Tariq.Sarwar@gswco.com</t>
  </si>
  <si>
    <t>برافين كومار بوتوسيري</t>
  </si>
  <si>
    <t>praveenkumarputhusseri@gswco.com</t>
  </si>
  <si>
    <t>سكينة عبدالله هاشم</t>
  </si>
  <si>
    <t>Sukina.Abdullah@gswco.com</t>
  </si>
  <si>
    <t>بريمناث سلفاراج</t>
  </si>
  <si>
    <r>
      <rPr>
        <rFont val="Calibri, sans-serif"/>
        <color rgb="FF1155CC"/>
        <u/>
      </rPr>
      <t>Preamnath.Selvaraj@gswco.com</t>
    </r>
  </si>
  <si>
    <t>بوفندر كومار سنق</t>
  </si>
  <si>
    <t>Yogendra.Singh@gswco.com</t>
  </si>
  <si>
    <t>مرديح سلمان الخزعلي</t>
  </si>
  <si>
    <r>
      <rPr>
        <rFont val="Calibri, sans-serif"/>
        <color rgb="FF1155CC"/>
        <u/>
      </rPr>
      <t>Mardih.Alkhazali@gswco.com</t>
    </r>
  </si>
  <si>
    <t>جوبوي ويلسون</t>
  </si>
  <si>
    <t>Joboy.Wilson@hotmail.com</t>
  </si>
  <si>
    <t>عبدالرحمن احمد بن خليفه الهلال</t>
  </si>
  <si>
    <t>abdulrahmanahmedkhalifaalhelal@gswco.com</t>
  </si>
  <si>
    <t>مد ارشاد</t>
  </si>
  <si>
    <t>IRSHAD.ANSARI@GSWCO.COM</t>
  </si>
  <si>
    <t>محمد سعيد الدوسري</t>
  </si>
  <si>
    <r>
      <rPr>
        <rFont val="Calibri, sans-serif"/>
        <color rgb="FF1155CC"/>
        <u/>
      </rPr>
      <t>Mohammed.AlDossary@gswco.com</t>
    </r>
  </si>
  <si>
    <t>فاطمة صالح عواد</t>
  </si>
  <si>
    <r>
      <rPr>
        <rFont val="Calibri, sans-serif"/>
        <color rgb="FF1155CC"/>
        <u/>
      </rPr>
      <t>Fatima.Awad@gswco.com</t>
    </r>
  </si>
  <si>
    <t>حليمه احمد عبدالله الهلالي</t>
  </si>
  <si>
    <t>Halimah.Ahmad@gswco.com</t>
  </si>
  <si>
    <t>زهرة عبدالله الصايغ</t>
  </si>
  <si>
    <r>
      <rPr>
        <rFont val="Calibri, sans-serif"/>
        <color rgb="FF1155CC"/>
        <u/>
      </rPr>
      <t>Zahra.AlSayegh@gswco.com</t>
    </r>
  </si>
  <si>
    <t>صباح الخثمي</t>
  </si>
  <si>
    <r>
      <rPr>
        <rFont val="Calibri, sans-serif"/>
        <color rgb="FF1155CC"/>
        <u/>
      </rPr>
      <t>Sabah.AlKhathami@gswco.com</t>
    </r>
  </si>
  <si>
    <t>حامل الخثمي</t>
  </si>
  <si>
    <r>
      <rPr>
        <rFont val="Calibri, sans-serif"/>
        <color rgb="FF1155CC"/>
        <u/>
      </rPr>
      <t>Muidhah.AlKhathami@gswco.com</t>
    </r>
  </si>
  <si>
    <t>عبدالرحمن علي سعد الغامدي</t>
  </si>
  <si>
    <t>abdulrahman.ghamdi@gswco.com</t>
  </si>
  <si>
    <t>اجايجهوش ماليبارامبل</t>
  </si>
  <si>
    <t>0 5153 191</t>
  </si>
  <si>
    <t>Ajay.Maliparambil@gswco.com</t>
  </si>
  <si>
    <t>ذكريات عبدالله الزايد</t>
  </si>
  <si>
    <r>
      <rPr>
        <rFont val="Calibri, sans-serif"/>
        <color rgb="FF1155CC"/>
        <u/>
      </rPr>
      <t>Dhikriat.AlZaid@gswco.com</t>
    </r>
  </si>
  <si>
    <t>فاطمه حسين بن سعيد الناصر</t>
  </si>
  <si>
    <r>
      <rPr>
        <rFont val="Calibri, sans-serif"/>
        <color rgb="FF1155CC"/>
        <u/>
      </rPr>
      <t>Fatima.Hussein@gswco.com</t>
    </r>
  </si>
  <si>
    <t>مانجي باليندار</t>
  </si>
  <si>
    <t>Balindra.Manjhi@gswco.com</t>
  </si>
  <si>
    <t>مريم مهدي السويد</t>
  </si>
  <si>
    <r>
      <rPr>
        <rFont val="Calibri, sans-serif"/>
        <color rgb="FF1155CC"/>
        <u/>
      </rPr>
      <t>Maryam.AlSwed@gswco.com</t>
    </r>
  </si>
  <si>
    <t>امنه ناجي بن علي آل فاضل</t>
  </si>
  <si>
    <r>
      <rPr>
        <rFont val="Calibri, sans-serif"/>
        <color rgb="FF1155CC"/>
        <u/>
      </rPr>
      <t>Amnah.Naji@gswco.com</t>
    </r>
  </si>
  <si>
    <t>ارون كومار شاوهان</t>
  </si>
  <si>
    <t>Arun.Chauhan@gswco.com</t>
  </si>
  <si>
    <t>عبدالله المونيان</t>
  </si>
  <si>
    <t>abdullahalmunayan@gswco.com</t>
  </si>
  <si>
    <t>محمد امين علوي الصفواني</t>
  </si>
  <si>
    <t>mohammedameenalsafwani@gswco.com</t>
  </si>
  <si>
    <t>انيل كومار</t>
  </si>
  <si>
    <t>aniK43385@gmail.com</t>
  </si>
  <si>
    <t>حسين بن مبارك بن حسين الهاجري</t>
  </si>
  <si>
    <t>hussainmubarakalhajri@gswco.com</t>
  </si>
  <si>
    <t>راجيش اوراكاث</t>
  </si>
  <si>
    <r>
      <rPr>
        <rFont val="Calibri, sans-serif"/>
        <color rgb="FF1155CC"/>
        <u/>
      </rPr>
      <t>Rajesh.Parambil@gswco.com</t>
    </r>
  </si>
  <si>
    <t>اماني ضيف الله الزهراني</t>
  </si>
  <si>
    <t>057850 891</t>
  </si>
  <si>
    <t>Amani.Alzahrani@gswco.com</t>
  </si>
  <si>
    <t>بدريه هادي شراحيلي</t>
  </si>
  <si>
    <t>Badryah.Shraheli@gswco.com</t>
  </si>
  <si>
    <t>خلود عبدالله علي القرني</t>
  </si>
  <si>
    <t>Khulood.Alqarni@gswco.com</t>
  </si>
  <si>
    <t>محمد اقبال سيد محمد عباس</t>
  </si>
  <si>
    <r>
      <rPr>
        <rFont val="Calibri, sans-serif"/>
        <color rgb="FF1155CC"/>
        <u/>
      </rPr>
      <t>muhammad.iqbalshah@gswco.com</t>
    </r>
  </si>
  <si>
    <t>نديم</t>
  </si>
  <si>
    <t>NADEEM.SALEEM@GSWCO.COM</t>
  </si>
  <si>
    <t>محسن علي بن محسن الشيخ</t>
  </si>
  <si>
    <t>mohsinalishaikh@gswco.com</t>
  </si>
  <si>
    <t>فايز احمد عبدالسبحان</t>
  </si>
  <si>
    <t>Fiyaz.Ahamed@gswco.com</t>
  </si>
  <si>
    <t>فيبين كومار بيلاي</t>
  </si>
  <si>
    <t>vipinkumar @gswco.com</t>
  </si>
  <si>
    <t>محمد شاهباز علي</t>
  </si>
  <si>
    <t>MOHAMED.SAHBAZ@GSWCO.COM</t>
  </si>
  <si>
    <t>محمد شهباز شوكت علي</t>
  </si>
  <si>
    <t>muhammadshahbaz@gswco.com</t>
  </si>
  <si>
    <t>محمد نديم</t>
  </si>
  <si>
    <r>
      <rPr>
        <rFont val="Calibri, sans-serif"/>
        <color rgb="FF1155CC"/>
        <u/>
      </rPr>
      <t>Muhammad.Nadeem@gswco.com</t>
    </r>
  </si>
  <si>
    <t>عيد عادل عيد</t>
  </si>
  <si>
    <t>Eid.Al Khaldi@gswco.com</t>
  </si>
  <si>
    <t>شهيد عرفان علي شيما</t>
  </si>
  <si>
    <t>Shahid.Cheema@gswco.com</t>
  </si>
  <si>
    <t>نوف فهد بن سلمان</t>
  </si>
  <si>
    <t>Noof.Obaidan@gswco.com</t>
  </si>
  <si>
    <t>جامشيد</t>
  </si>
  <si>
    <r>
      <rPr>
        <rFont val="Calibri, sans-serif"/>
        <color rgb="FF1155CC"/>
        <u/>
      </rPr>
      <t>Jamsheed.Vellodathil@gswco.com</t>
    </r>
  </si>
  <si>
    <t>زهرة سالم محمد الاسمري</t>
  </si>
  <si>
    <t>Zahrah.Alasmari@gswco.com</t>
  </si>
  <si>
    <t>سندرافاويل بانيرسيلفام باديرسيلفام</t>
  </si>
  <si>
    <t>Sundaravadivel.Paneerselvam@gswco.com</t>
  </si>
  <si>
    <t>محمد عمران رضوان</t>
  </si>
  <si>
    <t>MuhammadImran@gswco.com</t>
  </si>
  <si>
    <t>شاكيل احمد عبدالرزاق</t>
  </si>
  <si>
    <r>
      <rPr>
        <rFont val="Calibri, sans-serif"/>
        <color rgb="FF1155CC"/>
        <u/>
      </rPr>
      <t>shakeel.razzaq@gswco.com</t>
    </r>
  </si>
  <si>
    <t>نايف علي محمد</t>
  </si>
  <si>
    <t>Nayef.Mosawi@gswco.com</t>
  </si>
  <si>
    <t>محمد روسيد محمد راسيد</t>
  </si>
  <si>
    <t>Muhammad.Rasyid@gswco.com</t>
  </si>
  <si>
    <t>ساتي مورثي اروموجام</t>
  </si>
  <si>
    <t>Sathiya.Arumugan@gswco.com</t>
  </si>
  <si>
    <t>فاطمه صالح بن احمد القطان</t>
  </si>
  <si>
    <t>Fatimah.Saleh@gswco.com</t>
  </si>
  <si>
    <t>روان عبده بن علي السباعي</t>
  </si>
  <si>
    <t>Rawan@gswco.com</t>
  </si>
  <si>
    <t>عائشه سامي بن علي حزام</t>
  </si>
  <si>
    <r>
      <rPr>
        <rFont val="Calibri, sans-serif"/>
        <color rgb="FF1155CC"/>
        <u/>
      </rPr>
      <t>Aishah.Sami@gswco.com</t>
    </r>
  </si>
  <si>
    <t>طيف حسن جاسم آل سماعيل</t>
  </si>
  <si>
    <t>Taif@gswco.com</t>
  </si>
  <si>
    <t>زكية مكي بن محمد آل حمدان</t>
  </si>
  <si>
    <t>Zakiah.Makki@gswco.com</t>
  </si>
  <si>
    <t>امينه علي بن علي آل مكي</t>
  </si>
  <si>
    <t>Aminah.Ali@gswco.com</t>
  </si>
  <si>
    <t>هيا محمد بن جمعه المنصوري</t>
  </si>
  <si>
    <t>Haya.Mohammed@gswco.com</t>
  </si>
  <si>
    <t>راكان ابراهيم عبدالرحمن</t>
  </si>
  <si>
    <t>Rakan.Ibrahim@gswco.com</t>
  </si>
  <si>
    <t>ناصر بن مشعل بن فيصل العدواني</t>
  </si>
  <si>
    <t>nassermeshalfaisalaladwani@gswco.com</t>
  </si>
  <si>
    <t>محمد نديم شودري</t>
  </si>
  <si>
    <t>muhammad.elam.din@gswco.com</t>
  </si>
  <si>
    <t>كميل عبدالله بن علي المسعود</t>
  </si>
  <si>
    <t>Kamil.AlMasoud@gswco.com</t>
  </si>
  <si>
    <t>سلام فاروق عبدالرحمن</t>
  </si>
  <si>
    <t>abdel.Salam@gswco.com</t>
  </si>
  <si>
    <t>محمد داوود علي</t>
  </si>
  <si>
    <t>Mohammad.Ali@gswco.com</t>
  </si>
  <si>
    <t>رضوان اكرم محمد اكرم</t>
  </si>
  <si>
    <t>muhammad.akram@gswco.com</t>
  </si>
  <si>
    <t>شيام جيت براجاباتي</t>
  </si>
  <si>
    <t>shyamjeetprajapati36@gmail.com</t>
  </si>
  <si>
    <t>سامسون بوفانتيبراملاسل جون</t>
  </si>
  <si>
    <t>shibujohn052@gmail.com</t>
  </si>
  <si>
    <t>غدير محمد بن رضي آل حمزه</t>
  </si>
  <si>
    <t>Ghadeer.AlHamza@gswco.com</t>
  </si>
  <si>
    <t>زهره بنت محمد بن رضي آل حمزه</t>
  </si>
  <si>
    <t>Zahra.AlHamza@gswco.com</t>
  </si>
  <si>
    <t>شريفه سعيد رضي آل حمزه</t>
  </si>
  <si>
    <t>Sharifa.AlHamza@gswco.com</t>
  </si>
  <si>
    <t>زهراء حيدر بن باقر الشاخوري</t>
  </si>
  <si>
    <t>Zahra.AlShakhouri@gswco.com</t>
  </si>
  <si>
    <t>رضوان اختار انصاري</t>
  </si>
  <si>
    <t>rizwanakhtaransari@gswco.com</t>
  </si>
  <si>
    <t>محمد قدير</t>
  </si>
  <si>
    <t>muhammadirfan@gswco.com</t>
  </si>
  <si>
    <t>نويد نور عالم شيخ</t>
  </si>
  <si>
    <t>navednooralamshaikh@gswco.com</t>
  </si>
  <si>
    <t>جميل الرحمن</t>
  </si>
  <si>
    <t>jameel.urrahman@gswco.com</t>
  </si>
  <si>
    <t>بيبين كومار ساه</t>
  </si>
  <si>
    <t>bipinkumar@gswco.com</t>
  </si>
  <si>
    <t>راكيش كومار</t>
  </si>
  <si>
    <r>
      <rPr>
        <rFont val="Calibri, sans-serif"/>
        <color rgb="FF1155CC"/>
        <u/>
      </rPr>
      <t>Rakesh.Kumar@gswco.com</t>
    </r>
  </si>
  <si>
    <t>موهايامد افتقار</t>
  </si>
  <si>
    <t>Ifteqar.ahmed@gswco.com</t>
  </si>
  <si>
    <t>دلشاد احمد خان</t>
  </si>
  <si>
    <r>
      <rPr>
        <rFont val="Calibri, sans-serif"/>
        <color rgb="FF1155CC"/>
        <u/>
      </rPr>
      <t>Dilshad.Khan@gswco.com</t>
    </r>
  </si>
  <si>
    <t>ممتاز ستيك خان</t>
  </si>
  <si>
    <t>mumtajistakkhan@gswco.com</t>
  </si>
  <si>
    <t>عبدالله حسن</t>
  </si>
  <si>
    <r>
      <rPr>
        <rFont val="Calibri, sans-serif"/>
        <color rgb="FF1155CC"/>
        <u/>
      </rPr>
      <t>abdullah.ahelili@gswco.com</t>
    </r>
  </si>
  <si>
    <t>محمد بوتا</t>
  </si>
  <si>
    <t>Muhammad.Ibrar@gswco.com</t>
  </si>
  <si>
    <t>محمد امتياز خان محمد قاسم خان</t>
  </si>
  <si>
    <t>Imtiaz.Khan@gswco.com</t>
  </si>
  <si>
    <t>افتاب علي نيضام الدين</t>
  </si>
  <si>
    <t>Aftab Ali Nizamuddin@gswco.com</t>
  </si>
  <si>
    <t>البندري محمد العواد</t>
  </si>
  <si>
    <t>Albandari.Alawad@gswco.com</t>
  </si>
  <si>
    <t>تهاني مطيع السالم</t>
  </si>
  <si>
    <t>Tahani.AlSalem@gswco.com</t>
  </si>
  <si>
    <t>حنين أيو</t>
  </si>
  <si>
    <t>Haneen.Alkeir@gswco.com</t>
  </si>
  <si>
    <t>رحمة عي سعيد الزهراني</t>
  </si>
  <si>
    <t>Rahma.Alzahrani@gswco.com</t>
  </si>
  <si>
    <t>سارة نايف شبيب السبيعي</t>
  </si>
  <si>
    <t>Sarah.Alsobie@gswco.com</t>
  </si>
  <si>
    <t>سميرة مهدي حسن الحارثي</t>
  </si>
  <si>
    <t>Samirah.Alharthi@gswco.com</t>
  </si>
  <si>
    <t>فاطمة عبدالكريم محمد الجربوعه</t>
  </si>
  <si>
    <t>Fatimah.Aljerboa@gswco.com</t>
  </si>
  <si>
    <t>فوزية سعد البوعينين</t>
  </si>
  <si>
    <t>Fouzyah.Albuainain@gswco.com</t>
  </si>
  <si>
    <t>ليلى راشد</t>
  </si>
  <si>
    <t>Laila.AbuRoza@gswco.com</t>
  </si>
  <si>
    <t>م حسن القحطاني</t>
  </si>
  <si>
    <t>Mezhrzh.Alqahtani@gswco.com</t>
  </si>
  <si>
    <t>مليكة محمد سنبو</t>
  </si>
  <si>
    <t>Malikah.Sanbu@gswco.com</t>
  </si>
  <si>
    <t>منى احمد محمد الغامدي</t>
  </si>
  <si>
    <t>Mona.Alghamdi@gswco.com</t>
  </si>
  <si>
    <t>مهرة مشبب القحطاني</t>
  </si>
  <si>
    <t>Mohrah.Alqahtani@gswco.com</t>
  </si>
  <si>
    <t>نجلاء مبارك محمد</t>
  </si>
  <si>
    <t>Najla.Alhar@gswco.com</t>
  </si>
  <si>
    <t>وجدان احمد عتيق القرني</t>
  </si>
  <si>
    <t>Wejdan.Algarni@gswco.com</t>
  </si>
  <si>
    <t>ثومون جينا</t>
  </si>
  <si>
    <t>thamimunansari.Jinna@gswco.com</t>
  </si>
  <si>
    <t>الكس ادسوارا تابا</t>
  </si>
  <si>
    <t>alexadsuarataba@gswco.com</t>
  </si>
  <si>
    <t>جين العابدين عربوسا</t>
  </si>
  <si>
    <t>jainulabdeenarabusa@gswco.com</t>
  </si>
  <si>
    <t>نورة السنقار</t>
  </si>
  <si>
    <t>Nurah.Alsangar@gswco.com</t>
  </si>
  <si>
    <t>اتول جيمسنج جادهو</t>
  </si>
  <si>
    <t>Atul.Gemsing@gswco.com</t>
  </si>
  <si>
    <t>عبدالله كوتوس عبدالله ماجيته</t>
  </si>
  <si>
    <t>abdul kuthus.abdul majeeth@gswco.com</t>
  </si>
  <si>
    <t>محمد وسيم دين</t>
  </si>
  <si>
    <t>Muhammad.Tariq@gswco.com</t>
  </si>
  <si>
    <t>انيل ماديشيا بينمادهاف ماديشيا</t>
  </si>
  <si>
    <t>Anil.Maddeshiya@gswco.com</t>
  </si>
  <si>
    <t>هبه مالك بن محمد الدأوود</t>
  </si>
  <si>
    <t>Heba.AlDaoud@gswco.com</t>
  </si>
  <si>
    <t>موضي عايض</t>
  </si>
  <si>
    <t>Nodhi.AlMugthef@gswco.com</t>
  </si>
  <si>
    <t>تمباتيه سوبيانتو</t>
  </si>
  <si>
    <r>
      <rPr>
        <rFont val="Calibri, sans-serif"/>
        <color rgb="FF1155CC"/>
        <u/>
      </rPr>
      <t>Tempatih.Subianto@gswco.com</t>
    </r>
  </si>
  <si>
    <t>بيمرنج شيرب</t>
  </si>
  <si>
    <t>Pemrenji.Mingma@gswco.com</t>
  </si>
  <si>
    <t>توماس ابراهام</t>
  </si>
  <si>
    <r>
      <rPr>
        <rFont val="Calibri, sans-serif"/>
        <color rgb="FF1155CC"/>
        <u/>
      </rPr>
      <t>Thomas.Abraham@gswco.com</t>
    </r>
  </si>
  <si>
    <t>ساتينام جاجدف ياداف</t>
  </si>
  <si>
    <t>Satyanam.Yadav@gswco.com</t>
  </si>
  <si>
    <t>مزهر حسين</t>
  </si>
  <si>
    <t>MAZHAR.HUSSAIN@GSWCO.COM</t>
  </si>
  <si>
    <t>زينب حمزه محمد الهاشم</t>
  </si>
  <si>
    <t>Zainab.AlHashim@gswco.com</t>
  </si>
  <si>
    <t>رحمه جعفر بن سلمان العبدالحي</t>
  </si>
  <si>
    <t>Rahmah.AlAbdulhai@gswco.com</t>
  </si>
  <si>
    <t>بشائر احمد بن حسن المطرود</t>
  </si>
  <si>
    <t>Bashaer.Matroud@gswco.com</t>
  </si>
  <si>
    <t>نفيد اكتر محمد صديقو</t>
  </si>
  <si>
    <t>Naveed.akhtar@gswco.com</t>
  </si>
  <si>
    <t>نور علام محمد</t>
  </si>
  <si>
    <t>Noor.Alam@gswco.com</t>
  </si>
  <si>
    <t>حسين علي عبدالله</t>
  </si>
  <si>
    <t>Hussain Ali .Al Baty@gswco.com</t>
  </si>
  <si>
    <t>محمد عبدالله عبيد السبيعي</t>
  </si>
  <si>
    <t>Mohammed.AlSobayei@gswco.com</t>
  </si>
  <si>
    <t>هوم براساد ماينالي</t>
  </si>
  <si>
    <t>Hom.Mainali@gswco.com</t>
  </si>
  <si>
    <t>بالرام ماهانتي داندبان ماهانتي</t>
  </si>
  <si>
    <t>Balaram.Mahanty@gswco.com</t>
  </si>
  <si>
    <t>فرحان احمد</t>
  </si>
  <si>
    <t>Farhan.Ahmad@gswco.com</t>
  </si>
  <si>
    <t>محمد فهد بن جاسم</t>
  </si>
  <si>
    <t>Mohammed.AlBuainain@gswco.com</t>
  </si>
  <si>
    <t>مونا ياداف رامشانكر ياداف</t>
  </si>
  <si>
    <t>Munna.Yadav@gswco.com</t>
  </si>
  <si>
    <t>ديليب جوهان ماهيش جوهان</t>
  </si>
  <si>
    <t>Dilip.Chauhan@gswco.com</t>
  </si>
  <si>
    <t>اجيل أليكس جون</t>
  </si>
  <si>
    <t>agilalexjohn@gswco.com</t>
  </si>
  <si>
    <t>ارشد حسين سيد حسين</t>
  </si>
  <si>
    <t>Arshad.Hussain@gswco.com</t>
  </si>
  <si>
    <t>ديليب سينج ناندلال سينج</t>
  </si>
  <si>
    <t>Dilip.Singh@gswco.com</t>
  </si>
  <si>
    <t>شرف أسعد المجاب</t>
  </si>
  <si>
    <r>
      <rPr>
        <rFont val="Calibri, sans-serif"/>
        <color rgb="FF1155CC"/>
        <u/>
      </rPr>
      <t>Sharaf.AlMojab@gswco.com</t>
    </r>
  </si>
  <si>
    <t>ساجد علي مقصود احمد</t>
  </si>
  <si>
    <t>Sajid.Ali@gswco.com</t>
  </si>
  <si>
    <t>سعيد انور ساجير احمد</t>
  </si>
  <si>
    <t>Sayeed. Anwar@gswco.com</t>
  </si>
  <si>
    <t>محمد واريس غلام حيدر</t>
  </si>
  <si>
    <t>Muhammad.Waris@gswco.com</t>
  </si>
  <si>
    <t>فهد توفيق بن فهد الهاجري</t>
  </si>
  <si>
    <t>Fahad.Al Hajri@gswco.com</t>
  </si>
  <si>
    <t>حسنين طارق</t>
  </si>
  <si>
    <t>Hasnain.tariq@gswco.com</t>
  </si>
  <si>
    <t>بهاجيلانك لانكا</t>
  </si>
  <si>
    <t>Bhagya.Lanka@gswco.com</t>
  </si>
  <si>
    <t>انيل تامانج تامانج</t>
  </si>
  <si>
    <t>Anil.tamang@gswco.com</t>
  </si>
  <si>
    <t>فاطمة ناجي علي آل فاضل</t>
  </si>
  <si>
    <r>
      <rPr>
        <rFont val="Calibri, sans-serif"/>
        <color rgb="FF1155CC"/>
        <u/>
      </rPr>
      <t>fatimanajialialfadel@gswco.com</t>
    </r>
  </si>
  <si>
    <t>بارفيز انوار</t>
  </si>
  <si>
    <t>anwarparvez@GSWCO.COM</t>
  </si>
  <si>
    <t>سنكار كارونيدهي</t>
  </si>
  <si>
    <t>sankarkarunanidhi@gswco.com</t>
  </si>
  <si>
    <t>جيمي جافير</t>
  </si>
  <si>
    <t>Jimmy.Javier@gswco.com</t>
  </si>
  <si>
    <t>رودولف ريمبوس بولانت</t>
  </si>
  <si>
    <t>Rodolfo.Bolante@gswco.com</t>
  </si>
  <si>
    <t>جيتيندرا ماهاتو</t>
  </si>
  <si>
    <t>Jitendra.Mahato@gswco.com</t>
  </si>
  <si>
    <t>الطاف حسين جند ودا مهر</t>
  </si>
  <si>
    <t>altafhussain@gswco.com</t>
  </si>
  <si>
    <t>شونمون كومار سينج</t>
  </si>
  <si>
    <t>Chunmun.Singh@gswco.com</t>
  </si>
  <si>
    <t>فضيله حسن بن عبدالله اسعيد</t>
  </si>
  <si>
    <t>Fadilah.AlSaeed@gswco.com</t>
  </si>
  <si>
    <t>محمد ياسين كاج باتل</t>
  </si>
  <si>
    <t>Mohammad.Yaseen@gswco.com</t>
  </si>
  <si>
    <t>محمد عمران حيات</t>
  </si>
  <si>
    <r>
      <rPr>
        <rFont val="Calibri, sans-serif"/>
        <color rgb="FF1155CC"/>
        <u/>
      </rPr>
      <t>Muhammad.Hayat@gswco.com</t>
    </r>
  </si>
  <si>
    <t>جيتاندر كومار</t>
  </si>
  <si>
    <t>Jitendra.Kumar@gswco.com</t>
  </si>
  <si>
    <t>اسماء حسني محمد القرني</t>
  </si>
  <si>
    <t>Asmaa.Alqarni@gswco.com</t>
  </si>
  <si>
    <t>سيفا بانيرسلفام</t>
  </si>
  <si>
    <t>sivaxrf@gmail.com</t>
  </si>
  <si>
    <t>مغرم غالب بن مغرم الحوتان</t>
  </si>
  <si>
    <t>mughram.houtan@gswco.com</t>
  </si>
  <si>
    <t>حسين إبراهيم مجيد الحمالي</t>
  </si>
  <si>
    <t>hussainibrahimalhamali@gswco.com</t>
  </si>
  <si>
    <t>موريد حسين</t>
  </si>
  <si>
    <t>mureedhussain@gswco.com</t>
  </si>
  <si>
    <t>شريرام كوشواها</t>
  </si>
  <si>
    <t>Shriram.Kushwaha@gswco.com</t>
  </si>
  <si>
    <t>انيل زاهور خان</t>
  </si>
  <si>
    <r>
      <rPr>
        <rFont val="Calibri, sans-serif"/>
        <color rgb="FF1155CC"/>
        <u/>
      </rPr>
      <t>Aneel.Khan@gswco.com</t>
    </r>
  </si>
  <si>
    <t>اوما كانت شودري</t>
  </si>
  <si>
    <r>
      <rPr>
        <rFont val="Calibri, sans-serif"/>
        <color rgb="FF1155CC"/>
        <u/>
      </rPr>
      <t>Uma.Chaudhary@gswco.com</t>
    </r>
  </si>
  <si>
    <t>اصف صديقو</t>
  </si>
  <si>
    <t>Asif.Siddique@gswco.com</t>
  </si>
  <si>
    <t>ابرار صالح هادي</t>
  </si>
  <si>
    <t>Abrar.Alwadei@gswco.com</t>
  </si>
  <si>
    <t>احلام محمد</t>
  </si>
  <si>
    <t>Ahlam.Buqubaya@gswco.com</t>
  </si>
  <si>
    <t>البتول مسفر علي الشمراني</t>
  </si>
  <si>
    <t>Albatul.Alshamrani@gswco.com</t>
  </si>
  <si>
    <t>امجاد دخيل عبدالعزيز النجم</t>
  </si>
  <si>
    <t>Amjad.Alnajem@gswco.com</t>
  </si>
  <si>
    <t>بشاير محمد علي الشهري</t>
  </si>
  <si>
    <t>Bashayer.Alshehri@gswco.com</t>
  </si>
  <si>
    <t>بيادر احمد سعيد الزهراني</t>
  </si>
  <si>
    <t>Bayadir.Alzahrani@gswco.com</t>
  </si>
  <si>
    <t>بينه عبدالله ابو طرفة</t>
  </si>
  <si>
    <t>Baynah.Abotarfah@gswco.com</t>
  </si>
  <si>
    <t>تيسير ابراهيم سعدالله</t>
  </si>
  <si>
    <t>Tyser.SaadAllah@gswco.com</t>
  </si>
  <si>
    <t>جما محمد الطلحي</t>
  </si>
  <si>
    <t>Jumah.Altalhy@gswco.com</t>
  </si>
  <si>
    <t>حنين عبدالكريم خليل برناوي</t>
  </si>
  <si>
    <t>Hanin-bernawi@gswco.com</t>
  </si>
  <si>
    <t>خديجة عبداللطيف محمد</t>
  </si>
  <si>
    <t>Khadejah.Ayob@gswco.com</t>
  </si>
  <si>
    <t>رغد سليمان عبدالله</t>
  </si>
  <si>
    <t>Raghad.Albulehed@gswco.com</t>
  </si>
  <si>
    <t>رقية احمد جابر الفيفي</t>
  </si>
  <si>
    <t>Roqeah.Alfify@gswco.com</t>
  </si>
  <si>
    <t>روان خليف علي البراك</t>
  </si>
  <si>
    <t>Rawan.Albarrak@gswco.com</t>
  </si>
  <si>
    <t>ريم ابراهيم الضوحان</t>
  </si>
  <si>
    <t>Reem.Aldawhan@gswco.com</t>
  </si>
  <si>
    <t>ريم سعود عي الشمراني</t>
  </si>
  <si>
    <t>Reem.Alshamrani@gswco.com</t>
  </si>
  <si>
    <t>ريهام فوزي توفيق</t>
  </si>
  <si>
    <t>Reham.Tawfiq@gswco.com</t>
  </si>
  <si>
    <t>ضوى علي خميس</t>
  </si>
  <si>
    <t>Dhawa.Alsubaih@gswco.com</t>
  </si>
  <si>
    <t>عايشه محمد سعيد</t>
  </si>
  <si>
    <t>Aisha.Zebani@gswco.com</t>
  </si>
  <si>
    <t>عيشه عناد علي الشمري</t>
  </si>
  <si>
    <t>Aeshah.Alshammari@gswco.com</t>
  </si>
  <si>
    <t>عزيزه محمد سعيد</t>
  </si>
  <si>
    <t>azzizah.Alafar@gswco.com</t>
  </si>
  <si>
    <t>غزيل مبارك الدوسري</t>
  </si>
  <si>
    <t>Ghuzail.Aldosari@gswco.com</t>
  </si>
  <si>
    <t>لطيفة حمد العقيل</t>
  </si>
  <si>
    <t>Latifa.Alaqeel@gswco.com</t>
  </si>
  <si>
    <t>مرام صالح احمد الزهراني</t>
  </si>
  <si>
    <t>Maram.Alzahrani@gswco.com</t>
  </si>
  <si>
    <t>مريم سعيد الكثيري</t>
  </si>
  <si>
    <t>Maryam.Alketheri@gswco.com</t>
  </si>
  <si>
    <t>مريم حمود المطيري</t>
  </si>
  <si>
    <t>Maryam.Almotairi@gswco.com</t>
  </si>
  <si>
    <t>مريم حمود هزازي</t>
  </si>
  <si>
    <t>Maryam.Hazazi@gswco.com</t>
  </si>
  <si>
    <t>مشاعل علي الغامدي</t>
  </si>
  <si>
    <t>Meshael.Alghamdi@gswco.com</t>
  </si>
  <si>
    <t>منيره صالح بن عبدالله العويشير</t>
  </si>
  <si>
    <t>Munirah.Alowaisheer@gswco.com</t>
  </si>
  <si>
    <t>نوال محمد محمد</t>
  </si>
  <si>
    <t>Nawal.Absi@gswco.com</t>
  </si>
  <si>
    <t>نورة سعيد</t>
  </si>
  <si>
    <t>Noura.AlShamer@gswco.com</t>
  </si>
  <si>
    <t>تورا محمد مفلح السبيعي</t>
  </si>
  <si>
    <t>Norah.Alsubaie@gswco.com</t>
  </si>
  <si>
    <t>نورة يحيى المالكي</t>
  </si>
  <si>
    <t>Nourah.Almalki@gswco.com</t>
  </si>
  <si>
    <t>وصايف محمد عبدالعزيز النجار</t>
  </si>
  <si>
    <t>Wasaif.Alnajar@gswco.com</t>
  </si>
  <si>
    <t>وفاء محمد العوفي</t>
  </si>
  <si>
    <t>Wafa.Alofi@gswco.com</t>
  </si>
  <si>
    <t>الجازي حمد عبدالله العويد</t>
  </si>
  <si>
    <t>AlJazi.AlAwaid@gswco.com</t>
  </si>
  <si>
    <t>بثينة حمود حسين الشمري</t>
  </si>
  <si>
    <t>Buthaina.AlShammari@gswco.com</t>
  </si>
  <si>
    <t>محمد يونس</t>
  </si>
  <si>
    <t>Mohammad.Jamshaid@gswco.com</t>
  </si>
  <si>
    <t>اجيت باندي</t>
  </si>
  <si>
    <t>Ajeet.Pandey@gswco.com</t>
  </si>
  <si>
    <t>جابر حسين شيخ</t>
  </si>
  <si>
    <t>jabirhusainsekh@gswco.com</t>
  </si>
  <si>
    <t>شبير احمد</t>
  </si>
  <si>
    <r>
      <rPr>
        <rFont val="Calibri, sans-serif"/>
        <color rgb="FF1155CC"/>
        <u/>
      </rPr>
      <t>MubasharAhmad@gswco.com</t>
    </r>
  </si>
  <si>
    <t>محمد عاصف محمد</t>
  </si>
  <si>
    <t>muhammad.asif@gswco.com</t>
  </si>
  <si>
    <t>افتاب انور محمد زاهيد</t>
  </si>
  <si>
    <t>Aftab.Anwar@gswco.com</t>
  </si>
  <si>
    <t>ساجد حسين عماد حسين</t>
  </si>
  <si>
    <t>Sajid.Hussain@gswco.com</t>
  </si>
  <si>
    <t>زين علي حسين</t>
  </si>
  <si>
    <t>0 5152 191</t>
  </si>
  <si>
    <t>Zain.Shabir@gswco.com</t>
  </si>
  <si>
    <t>ساهير محمد حنيف عظيم باوا</t>
  </si>
  <si>
    <t>Sahir.Mohamed@gswco.com</t>
  </si>
  <si>
    <t>ارسلان شافاقات حسين</t>
  </si>
  <si>
    <t>Arsalan.Shafqat@gswco.com</t>
  </si>
  <si>
    <t>لكشمان نيبالي</t>
  </si>
  <si>
    <r>
      <rPr>
        <rFont val="Calibri, sans-serif"/>
        <color rgb="FF1155CC"/>
        <u/>
      </rPr>
      <t>Laxman.Nepali@gswco.com</t>
    </r>
  </si>
  <si>
    <t>عبدالقدير نذير أحمد</t>
  </si>
  <si>
    <r>
      <rPr>
        <rFont val="Calibri, sans-serif"/>
        <color rgb="FF1155CC"/>
        <u/>
      </rPr>
      <t>Abdul.Ahmad@gswco.com</t>
    </r>
  </si>
  <si>
    <t>مدثر سوبهان</t>
  </si>
  <si>
    <t>Mudassar.Hussain@gswco.com</t>
  </si>
  <si>
    <t>فرج علي محمد اسلام</t>
  </si>
  <si>
    <t>Firoj.Islam@gswco.com</t>
  </si>
  <si>
    <t>محمد شيراز زاكي الله</t>
  </si>
  <si>
    <t>Muhammad.Sheraz@gswco.com</t>
  </si>
  <si>
    <t>ناصر هايات</t>
  </si>
  <si>
    <t>Nasar.Ahmad@gswco.com</t>
  </si>
  <si>
    <t>عبدالستار مهر</t>
  </si>
  <si>
    <t>AbdulSattar.Din@gswco.com</t>
  </si>
  <si>
    <t>جايا سيناباث سيناباث</t>
  </si>
  <si>
    <t>Jaya.Senapathi@gswco.com</t>
  </si>
  <si>
    <t>جوهار لال ياداف</t>
  </si>
  <si>
    <t>jawaharlalyadav@gswco.com</t>
  </si>
  <si>
    <t>محمد رياض كوشي محمد</t>
  </si>
  <si>
    <t>Muhammad.Riaz@gswco.com</t>
  </si>
  <si>
    <t>ابوزيشان الله وصايا</t>
  </si>
  <si>
    <t>Abu.Zeeshan@gswco.com</t>
  </si>
  <si>
    <t>علي شان</t>
  </si>
  <si>
    <r>
      <rPr>
        <rFont val="Calibri, sans-serif"/>
        <color rgb="FF1155CC"/>
        <u/>
      </rPr>
      <t>Ali.Shan@gswco.com</t>
    </r>
  </si>
  <si>
    <t>جاغات باهادور</t>
  </si>
  <si>
    <r>
      <rPr>
        <rFont val="Calibri, sans-serif"/>
        <color rgb="FF1155CC"/>
        <u/>
      </rPr>
      <t>Jagat.Bahadur@gswco.com</t>
    </r>
  </si>
  <si>
    <t>روي اغستون رييس</t>
  </si>
  <si>
    <t>Roy.Reyes@gswco.com</t>
  </si>
  <si>
    <t>أراساريثينام جوفينثابيلاي</t>
  </si>
  <si>
    <t>arasareththinamgovinthapillai@gswco.com</t>
  </si>
  <si>
    <t>ساره عبدالله هلال المطيري</t>
  </si>
  <si>
    <t>sarah.thomairi@gswco.com</t>
  </si>
  <si>
    <t>سانتيجو جي ار دي كاسترو سالازار</t>
  </si>
  <si>
    <t>Santiago.Salazar@gswco.com</t>
  </si>
  <si>
    <t>شيخة مساعد محمد</t>
  </si>
  <si>
    <t>Sheikh.Musaid@gswco.com</t>
  </si>
  <si>
    <t>راج كومار روي راماناند</t>
  </si>
  <si>
    <t>Rajkumar.Roy@gswco.com</t>
  </si>
  <si>
    <t>رشيد غفار</t>
  </si>
  <si>
    <r>
      <rPr>
        <rFont val="Calibri, sans-serif"/>
        <color rgb="FF1155CC"/>
        <u/>
      </rPr>
      <t>Rashid.Ghaffar@gswco.com</t>
    </r>
  </si>
  <si>
    <t>ماجد وليد خالد الضويحي</t>
  </si>
  <si>
    <t>majed.aldhwaihi@gswco.com</t>
  </si>
  <si>
    <t>رانجيت رافي برتلب</t>
  </si>
  <si>
    <t>Ranjit.Ravi@gswco.com</t>
  </si>
  <si>
    <t>انارجت رام</t>
  </si>
  <si>
    <t>Enarjit.Ram@gswco.com</t>
  </si>
  <si>
    <t>اهتشام امانت علي</t>
  </si>
  <si>
    <r>
      <rPr>
        <rFont val="Calibri, sans-serif"/>
        <color rgb="FF1155CC"/>
        <u/>
      </rPr>
      <t>Ehtasham.Amanat@gswco.com</t>
    </r>
  </si>
  <si>
    <t>علي صالح غيثان القرني</t>
  </si>
  <si>
    <r>
      <rPr>
        <rFont val="Calibri, sans-serif"/>
        <color rgb="FF1155CC"/>
        <u/>
      </rPr>
      <t>aliqarni@gswco.com</t>
    </r>
  </si>
  <si>
    <t>فهد وليد منصور</t>
  </si>
  <si>
    <t>Fahad.Mansour@gswco.com</t>
  </si>
  <si>
    <t>بركاش كومار وبادهياي</t>
  </si>
  <si>
    <t>05 5212191</t>
  </si>
  <si>
    <t>prakashkumarupadhyay@gswco.com</t>
  </si>
  <si>
    <t>رزان خالد بن عبدالرحمن الجبر</t>
  </si>
  <si>
    <t>Razan.Aljabr@gswco.com</t>
  </si>
  <si>
    <t>فلاك ارشد ارشد احمد</t>
  </si>
  <si>
    <t>Falak.Irshad@gswco.com</t>
  </si>
  <si>
    <t>ديبان بابو راجا</t>
  </si>
  <si>
    <t>Deepan.Raja@gswco.com</t>
  </si>
  <si>
    <t>تيج ناريان سينج</t>
  </si>
  <si>
    <t>Tej.Singh@gswco.com</t>
  </si>
  <si>
    <t>موكيش كومار سينج</t>
  </si>
  <si>
    <t>0 7854 891</t>
  </si>
  <si>
    <t>Mukesh.Kumar@gswco.com</t>
  </si>
  <si>
    <t>امجد سهيل</t>
  </si>
  <si>
    <t>Amjad.Sohail@gswco.com</t>
  </si>
  <si>
    <t>بانير سلفام مانيكام</t>
  </si>
  <si>
    <t>Panneer.Manickam@gswco.com</t>
  </si>
  <si>
    <t>بودا باهادور موكتان</t>
  </si>
  <si>
    <t>Buddha.Moktan@gswco.com</t>
  </si>
  <si>
    <t>لطافت حسين ممتاز حسين</t>
  </si>
  <si>
    <t>Latafat.Hussain@gswco.com</t>
  </si>
  <si>
    <t>محمد عدنان</t>
  </si>
  <si>
    <t>Muhammad.Anwar@gswco.com</t>
  </si>
  <si>
    <t>محمد ديول</t>
  </si>
  <si>
    <t>mohamadziyaulhaque@gswco.com</t>
  </si>
  <si>
    <t>اندرجيت سينج نيواش سينج</t>
  </si>
  <si>
    <t>Indrajeet.Singh@gswco.com</t>
  </si>
  <si>
    <t>شهباز ادريس محمد ادريس</t>
  </si>
  <si>
    <t>shahbaz.idrees@gswco.com</t>
  </si>
  <si>
    <t>دهان فرجيس</t>
  </si>
  <si>
    <t>Dhan.Kanjirithingal@gswco.com</t>
  </si>
  <si>
    <t>سوراج رام</t>
  </si>
  <si>
    <t>Saroj.Ram@gswco.com</t>
  </si>
  <si>
    <t>رابين</t>
  </si>
  <si>
    <t>Rabin.Chauhan@gswco.com</t>
  </si>
  <si>
    <t>ديف ناريان شودري</t>
  </si>
  <si>
    <r>
      <rPr>
        <rFont val="Calibri, sans-serif"/>
        <color rgb="FF1155CC"/>
        <u/>
      </rPr>
      <t>Dev.Chaudhary@gswco.com</t>
    </r>
  </si>
  <si>
    <t>مها علي عبدالله الغامدي</t>
  </si>
  <si>
    <r>
      <rPr>
        <rFont val="Calibri, sans-serif"/>
        <color rgb="FF1155CC"/>
        <u/>
      </rPr>
      <t>mahaalghamdi@gswco.com</t>
    </r>
  </si>
  <si>
    <t>دارمندرا</t>
  </si>
  <si>
    <r>
      <rPr>
        <rFont val="Calibri, sans-serif"/>
        <color rgb="FF1155CC"/>
        <u/>
      </rPr>
      <t>Dharmendra.Pariyar@gswco.com</t>
    </r>
  </si>
  <si>
    <t>دتسن رانا</t>
  </si>
  <si>
    <t>055650 796</t>
  </si>
  <si>
    <t>Ditsan.Rana@gswco.com</t>
  </si>
  <si>
    <t>سيد واصف شاه</t>
  </si>
  <si>
    <t>Syed_Wasif@hotmail.com</t>
  </si>
  <si>
    <t>معصومة رضي بن محمد لاجامي</t>
  </si>
  <si>
    <t>massouma@gswco.com</t>
  </si>
  <si>
    <t>خالد أحمد محمد</t>
  </si>
  <si>
    <t>Khalil.Muhammad@gswco.com</t>
  </si>
  <si>
    <t>محمد وقاص محمد اسلام</t>
  </si>
  <si>
    <t>Muhammad.Waqas@gswco.com</t>
  </si>
  <si>
    <t>كرمان خان</t>
  </si>
  <si>
    <t>Kamran.Bahawal@gswco.com</t>
  </si>
  <si>
    <t>وبول براديب دون كارونا</t>
  </si>
  <si>
    <t>Upul.Diwakarage@gswco.com</t>
  </si>
  <si>
    <t>رام داغار ماهتو</t>
  </si>
  <si>
    <t>Ram.Mahato@gswco.com</t>
  </si>
  <si>
    <t>ماتي خان</t>
  </si>
  <si>
    <r>
      <rPr>
        <rFont val="Calibri, sans-serif"/>
        <color rgb="FF1155CC"/>
        <u/>
      </rPr>
      <t>mateerkhan@gswco.com</t>
    </r>
  </si>
  <si>
    <t>براكاش ثارو</t>
  </si>
  <si>
    <t>prakashtharu@gswco.com</t>
  </si>
  <si>
    <t>روميو جي ار باجن تورالب</t>
  </si>
  <si>
    <t>romeobagantorralbajr@gswco.com</t>
  </si>
  <si>
    <t>محمد ياسين خان رفيق الله خان</t>
  </si>
  <si>
    <t>Yaseen.Khan@gswco.com</t>
  </si>
  <si>
    <t>محمد مانوار علي</t>
  </si>
  <si>
    <t>بلال صابر لياقت علي</t>
  </si>
  <si>
    <t>bilalsabir@gswco.com</t>
  </si>
  <si>
    <t>سجاد خان محمد خان</t>
  </si>
  <si>
    <t>Sajjad.Khan@gswco.com</t>
  </si>
  <si>
    <t>جيتا راج راي</t>
  </si>
  <si>
    <t>gitarajrai@gswco.com</t>
  </si>
  <si>
    <t>مازن صالح بن عبدالله الزهراني</t>
  </si>
  <si>
    <t>MazenSaleh.Alzahrani@gswco.com</t>
  </si>
  <si>
    <t>امير انور محمد</t>
  </si>
  <si>
    <r>
      <rPr>
        <rFont val="Calibri, sans-serif"/>
        <color rgb="FF1155CC"/>
        <u/>
      </rPr>
      <t>Amir.Anwar@gswco.com</t>
    </r>
  </si>
  <si>
    <t>نور علام خان</t>
  </si>
  <si>
    <t>جوسيف بون</t>
  </si>
  <si>
    <t>Joseph.Bon@gswco.com</t>
  </si>
  <si>
    <t>محمد محمد ياسين</t>
  </si>
  <si>
    <r>
      <rPr>
        <rFont val="Calibri, sans-serif"/>
        <color rgb="FF1155CC"/>
        <u/>
      </rPr>
      <t>yasinmohammad@gswco.com</t>
    </r>
  </si>
  <si>
    <t>عرفان علي محمد نذير</t>
  </si>
  <si>
    <t>Irfan.muhammad@gswco.com</t>
  </si>
  <si>
    <t>محمد عبد الله محمد ارشد</t>
  </si>
  <si>
    <t>Muhammad.Ubaid@gswco.com</t>
  </si>
  <si>
    <t>بلال رازا</t>
  </si>
  <si>
    <r>
      <rPr>
        <rFont val="Calibri, sans-serif"/>
        <color rgb="FF1155CC"/>
        <u/>
      </rPr>
      <t>Bilal.Raza@gswco.com</t>
    </r>
  </si>
  <si>
    <t>الكواري يسرائيل</t>
  </si>
  <si>
    <t>Israil_Kawari@hotmail.com</t>
  </si>
  <si>
    <t>شهزاد احمد محمد اكبر</t>
  </si>
  <si>
    <t>Shahzad.Ahmad@gswco.com</t>
  </si>
  <si>
    <t>اكمل محي الدين غلام محي الدين</t>
  </si>
  <si>
    <t>Akmal.uddin@gswco.com</t>
  </si>
  <si>
    <t>طالب حسين</t>
  </si>
  <si>
    <t>talibhussain@gswco.com</t>
  </si>
  <si>
    <t>فيجايبهانو فينيش بيراتهيريل باديتهيل</t>
  </si>
  <si>
    <t>vijayabhani.pedeetethil@gswco.com</t>
  </si>
  <si>
    <t>تشالتار ماهاتو</t>
  </si>
  <si>
    <t>Chalitar.Mahato@gswco.com</t>
  </si>
  <si>
    <t>محمد رفيق غلام فريد</t>
  </si>
  <si>
    <r>
      <rPr>
        <rFont val="Calibri, sans-serif"/>
        <color rgb="FF1155CC"/>
        <u/>
      </rPr>
      <t>mohammadfarid@gswco.com</t>
    </r>
  </si>
  <si>
    <t>فينكاتسان سيكار سيكار</t>
  </si>
  <si>
    <t>Venkatesan.Sekar@gswco.com</t>
  </si>
  <si>
    <t>ارسلان عبدالرزاق</t>
  </si>
  <si>
    <r>
      <rPr>
        <rFont val="Calibri, sans-serif"/>
        <color rgb="FF1155CC"/>
        <u/>
      </rPr>
      <t>arslan.razzaq@gswco.com</t>
    </r>
  </si>
  <si>
    <t>قاسم صديقو</t>
  </si>
  <si>
    <t>Qasim.Muhammad@gswco.com</t>
  </si>
  <si>
    <t>هزاع ماجد بن هزاع الفغم</t>
  </si>
  <si>
    <t>Hazza.AlFoghom@gswco.com</t>
  </si>
  <si>
    <t>فاطمه محمد أحمد العمرى</t>
  </si>
  <si>
    <r>
      <rPr>
        <rFont val="Calibri, sans-serif"/>
        <color rgb="FF1155CC"/>
        <u/>
      </rPr>
      <t>fatimahmohammad@gswco.com</t>
    </r>
  </si>
  <si>
    <t>ديفندرا كومار ماهاتو</t>
  </si>
  <si>
    <t>Devendra.Mahato@gswco.com</t>
  </si>
  <si>
    <t>سونيلكومار ساسيدهاران بيلاي</t>
  </si>
  <si>
    <t>Sunilkumar.Pillai@gswco.com</t>
  </si>
  <si>
    <t>كمال خالد</t>
  </si>
  <si>
    <t>Kamal.Khadka@gswco.com</t>
  </si>
  <si>
    <t>محمد يونس خان</t>
  </si>
  <si>
    <t>yunus.khan@gswco.com</t>
  </si>
  <si>
    <t>موختار احمد ملزم حسين</t>
  </si>
  <si>
    <t>Mukhtiar.Ahmad@gswco.com</t>
  </si>
  <si>
    <t>كاشف علي افتخار احمد</t>
  </si>
  <si>
    <t>Kashif.Ahmad@gswco.com</t>
  </si>
  <si>
    <t>سوم براساد باندي</t>
  </si>
  <si>
    <r>
      <rPr>
        <rFont val="Calibri, sans-serif"/>
        <color rgb="FF1155CC"/>
        <u/>
      </rPr>
      <t>Som.Pandey@gswco.com</t>
    </r>
  </si>
  <si>
    <t>اسامة علوي</t>
  </si>
  <si>
    <t>Osama.Alawi@gswco.com</t>
  </si>
  <si>
    <t>جانيش مان شرستا</t>
  </si>
  <si>
    <t>Ganesh.Shrestha@gswco.com</t>
  </si>
  <si>
    <t>مجاهد عباس حسين</t>
  </si>
  <si>
    <t>Mujahid.Abbas@gswco.com</t>
  </si>
  <si>
    <t>أسيد سعد السعدي</t>
  </si>
  <si>
    <t>Osuid.AlSaadi@gswco.com</t>
  </si>
  <si>
    <t>مدثر خان ذوالفقار احمد</t>
  </si>
  <si>
    <t>mudassar.khan@gswco.com</t>
  </si>
  <si>
    <t>زيشان أكرم محمد</t>
  </si>
  <si>
    <t>zeeshanakrammuhammadakram@gswco.com</t>
  </si>
  <si>
    <t>لكسمان دهوبي</t>
  </si>
  <si>
    <t>Laxman.Dhobi@gswco.com</t>
  </si>
  <si>
    <t>انارجيت ياداف</t>
  </si>
  <si>
    <t>Inarjit.Yadav@gswco.com</t>
  </si>
  <si>
    <t>جايا مولي</t>
  </si>
  <si>
    <r>
      <rPr>
        <rFont val="Calibri, sans-serif"/>
        <color rgb="FF1155CC"/>
        <u/>
      </rPr>
      <t>jayamauli@gswco.com</t>
    </r>
  </si>
  <si>
    <t>أميره حسين بن سعيد الغامدي</t>
  </si>
  <si>
    <t>amirah.ghamdi@gswco.com</t>
  </si>
  <si>
    <t>محمد احسان عبدالرشيد</t>
  </si>
  <si>
    <t>Muhammad.Ahsan@gswco.com</t>
  </si>
  <si>
    <t>محمد عمر نذير احمد</t>
  </si>
  <si>
    <t>Muhammad.Umair@gswco.com</t>
  </si>
  <si>
    <t>سحر علي عايض الدوسري</t>
  </si>
  <si>
    <t>Sahar.Dosari@gswco.com</t>
  </si>
  <si>
    <t>أزهار لطيف عبد اللطيف</t>
  </si>
  <si>
    <r>
      <rPr>
        <rFont val="Calibri, sans-serif"/>
        <color rgb="FF1155CC"/>
        <u/>
      </rPr>
      <t>azhar.latif@gswco.com</t>
    </r>
  </si>
  <si>
    <t>شانكار باهدور جارتي</t>
  </si>
  <si>
    <t>Shankar.Gharti@gswco.com</t>
  </si>
  <si>
    <t>سي رضوان لياقت لياقت علي</t>
  </si>
  <si>
    <t>rizwan.liaqyat@gswco.com</t>
  </si>
  <si>
    <t>لوله موسى أمبارك</t>
  </si>
  <si>
    <r>
      <rPr>
        <rFont val="Calibri, sans-serif"/>
        <color rgb="FF1155CC"/>
        <u/>
      </rPr>
      <t>lulamusa@gswco.com</t>
    </r>
  </si>
  <si>
    <t>كادج باهدور</t>
  </si>
  <si>
    <t>Khadga.Bahadur@gswco.com</t>
  </si>
  <si>
    <t>محمد زمير اشرف محمد اشرف</t>
  </si>
  <si>
    <t>zameer.ashraf@gswco.com</t>
  </si>
  <si>
    <t>محمد عادل عبدالمجيد</t>
  </si>
  <si>
    <t>محمد ناصير</t>
  </si>
  <si>
    <r>
      <rPr>
        <rFont val="Calibri, sans-serif"/>
        <color rgb="FF1155CC"/>
        <u/>
      </rPr>
      <t>nasser.mohammad@gswco.com</t>
    </r>
  </si>
  <si>
    <t>مدارسار احمد</t>
  </si>
  <si>
    <t>Muhammad.Boota@gswco.com</t>
  </si>
  <si>
    <t>سومانبابو بارايار</t>
  </si>
  <si>
    <t>Sumanbabu.pariyar@gswco.com</t>
  </si>
  <si>
    <t>باهيم بهادور كادكا</t>
  </si>
  <si>
    <t>057854 821</t>
  </si>
  <si>
    <t>Bhim.Khadka@gswco.com</t>
  </si>
  <si>
    <t>ساقب اسلام</t>
  </si>
  <si>
    <r>
      <rPr>
        <rFont val="Calibri, sans-serif"/>
        <color rgb="FF1155CC"/>
        <u/>
      </rPr>
      <t>saqibsalam@gswco.com</t>
    </r>
  </si>
  <si>
    <t>شريدهار كومال</t>
  </si>
  <si>
    <t>Shreedhar.Kumal@gswco.com</t>
  </si>
  <si>
    <t>جايارام بوكهاريل</t>
  </si>
  <si>
    <t>Jayaram.Pokharel@gswco.com</t>
  </si>
  <si>
    <t>امتياز احمد محمد صديقو</t>
  </si>
  <si>
    <t>Imtiaz.Ahmed@gswco.com</t>
  </si>
  <si>
    <t>رافي ساحاني</t>
  </si>
  <si>
    <t>ravisahani65241@gmail.com</t>
  </si>
  <si>
    <t>شاهزيب افضل محمد افضل</t>
  </si>
  <si>
    <t>shahzaib.afzal@gswco.com</t>
  </si>
  <si>
    <t>محمد اكرم بركات علي</t>
  </si>
  <si>
    <t>Muhammad .Akram@gswco.com</t>
  </si>
  <si>
    <t>عفاف احمد علي المالكي</t>
  </si>
  <si>
    <t>Afaf.Almalki@gswco.com</t>
  </si>
  <si>
    <t>محمد وسيم محمد اعجاز</t>
  </si>
  <si>
    <r>
      <rPr>
        <rFont val="Calibri, sans-serif"/>
        <color rgb="FF1155CC"/>
        <u/>
      </rPr>
      <t>mohammadijaj@gswco.com</t>
    </r>
  </si>
  <si>
    <t>علي راضا</t>
  </si>
  <si>
    <r>
      <rPr>
        <rFont val="Calibri, sans-serif"/>
        <color rgb="FF1155CC"/>
        <u/>
      </rPr>
      <t>ali.raza@gswco.com</t>
    </r>
  </si>
  <si>
    <t>محمد اقبال</t>
  </si>
  <si>
    <t>Muhammad.afzal@gswco.com</t>
  </si>
  <si>
    <t>شاهباز علي</t>
  </si>
  <si>
    <t>Shahbaz.Shaukat@gswco.com</t>
  </si>
  <si>
    <t>شاتورهان ياداف ياداف</t>
  </si>
  <si>
    <t>Shatrudhan@gswco.com</t>
  </si>
  <si>
    <t>روفين جيتسون ميلاري</t>
  </si>
  <si>
    <t>rhovernjettsonampermillare@gswco.com</t>
  </si>
  <si>
    <t>جيتندرا</t>
  </si>
  <si>
    <t>Jitendra .Jaisawal@gswco.com</t>
  </si>
  <si>
    <t>شيام سوندار</t>
  </si>
  <si>
    <t>Shyam.Sada@gswco.com</t>
  </si>
  <si>
    <t>شعبان فاروق</t>
  </si>
  <si>
    <r>
      <rPr>
        <rFont val="Calibri, sans-serif"/>
        <color rgb="FF1155CC"/>
        <u/>
      </rPr>
      <t>Shuban.Farooq@gswco.com</t>
    </r>
  </si>
  <si>
    <t>جوناسيكاران ثولكانامي</t>
  </si>
  <si>
    <r>
      <rPr>
        <rFont val="Calibri, sans-serif"/>
        <color rgb="FF1155CC"/>
        <u/>
      </rPr>
      <t>sikharam@gswco.com</t>
    </r>
  </si>
  <si>
    <t>علي حسن</t>
  </si>
  <si>
    <t>Ali.Hassan@gswco.com</t>
  </si>
  <si>
    <t>بهام بهاضر شرشتا</t>
  </si>
  <si>
    <t>bambahadurshrestha@gswco.com</t>
  </si>
  <si>
    <t>درميندرا كومار</t>
  </si>
  <si>
    <t>dharmendrakumar@gswco.com</t>
  </si>
  <si>
    <t>اسيف رياض رياض حسين</t>
  </si>
  <si>
    <r>
      <rPr>
        <rFont val="Calibri, sans-serif"/>
        <color rgb="FF1155CC"/>
        <u/>
      </rPr>
      <t>asifriyaz@gswco.com</t>
    </r>
  </si>
  <si>
    <t>محمد عاشق غلام رسول</t>
  </si>
  <si>
    <t>Muhammad.Ashiq@gswco.com</t>
  </si>
  <si>
    <t>سرفراز الياس محمد الياس</t>
  </si>
  <si>
    <t>Sarfraz.Ilyas@gswco.com</t>
  </si>
  <si>
    <t>دهارمندرا كومار كومار</t>
  </si>
  <si>
    <t>عبدالسلام أسلم محمد أسلم</t>
  </si>
  <si>
    <t>Abdullah.Aslam@gswco.com</t>
  </si>
  <si>
    <t>محمد عبيد حسين ياسين</t>
  </si>
  <si>
    <t>Muhammad.Abid@gswco.com</t>
  </si>
  <si>
    <t>سيد حسن شاه</t>
  </si>
  <si>
    <t>Syed.Shah@gswco.com</t>
  </si>
  <si>
    <t>تنفير احمد</t>
  </si>
  <si>
    <t>Tanveer.Ahmed@gswco.com</t>
  </si>
  <si>
    <t>محمد ارفاق موكتر</t>
  </si>
  <si>
    <t>muhammad.arfaq@gswco.com</t>
  </si>
  <si>
    <t>داني جوزيف</t>
  </si>
  <si>
    <t>daniejosephollakangal@gswco.com</t>
  </si>
  <si>
    <t>براديب خادكا</t>
  </si>
  <si>
    <t>Pradip.Khadka@gswco.com</t>
  </si>
  <si>
    <t>محمد عاصف عبدالعزيز</t>
  </si>
  <si>
    <t>MUHAMMAD.ASIF@gswco.com</t>
  </si>
  <si>
    <t>شكيل رام باوديل</t>
  </si>
  <si>
    <t>Shalik.Paudel@gswco.com</t>
  </si>
  <si>
    <t>سديم حسين</t>
  </si>
  <si>
    <t>Saddam.Husen@gswco.com</t>
  </si>
  <si>
    <t>Muhammad.Ali@gswco.com</t>
  </si>
  <si>
    <t>امارانث جانيش</t>
  </si>
  <si>
    <r>
      <rPr>
        <rFont val="Calibri, sans-serif"/>
        <color rgb="FF1155CC"/>
        <u/>
      </rPr>
      <t>janesh.amir@gswco.com</t>
    </r>
  </si>
  <si>
    <t>سعيد محمد</t>
  </si>
  <si>
    <t>Saeed.Ahmad@gswco.com</t>
  </si>
  <si>
    <t>ضانيرام ياداف</t>
  </si>
  <si>
    <t>Dhaniram_Yadav@hotmail.com</t>
  </si>
  <si>
    <t>تيج باهدور تهابا</t>
  </si>
  <si>
    <t>Bahadur.Thapa@gswco.com</t>
  </si>
  <si>
    <t>عبير صالح سعيد الغامدي</t>
  </si>
  <si>
    <t>abeer.ghamdi@gswco.com</t>
  </si>
  <si>
    <t>جافيد رحمن حافيظ رحمن</t>
  </si>
  <si>
    <r>
      <rPr>
        <rFont val="Calibri, sans-serif"/>
        <color rgb="FF1155CC"/>
        <u/>
      </rPr>
      <t>javedrehman@gswco.com</t>
    </r>
  </si>
  <si>
    <t>نيفيل جيدارا</t>
  </si>
  <si>
    <t>nevilmahindarathnegedara@gswco.com</t>
  </si>
  <si>
    <t>اثير عبدالرحمن عبدالله العرفج</t>
  </si>
  <si>
    <t>Ather.Alarfaj@gswco.com</t>
  </si>
  <si>
    <t>صفاء ماجد ال محمد</t>
  </si>
  <si>
    <t>Safa.Mohammed@gswco.com</t>
  </si>
  <si>
    <t>براداب ساه تيلا</t>
  </si>
  <si>
    <t>Pradip.Sah@gswco.com</t>
  </si>
  <si>
    <t>جوزف ان مانونجول</t>
  </si>
  <si>
    <t>Joseph.Metillo@gswco.com</t>
  </si>
  <si>
    <t>تشوبال بهوسال</t>
  </si>
  <si>
    <r>
      <rPr>
        <rFont val="Calibri, sans-serif"/>
        <color rgb="FF1155CC"/>
        <u/>
      </rPr>
      <t>chubal@gswco.com</t>
    </r>
  </si>
  <si>
    <t>سيخ صقر علي</t>
  </si>
  <si>
    <t>R1720978</t>
  </si>
  <si>
    <r>
      <rPr>
        <rFont val="Calibri, sans-serif"/>
        <color rgb="FF1155CC"/>
        <u/>
      </rPr>
      <t>sekhsakirali@gswco.com</t>
    </r>
  </si>
  <si>
    <t>موكيش كومار جوراخ</t>
  </si>
  <si>
    <t>V3011114</t>
  </si>
  <si>
    <r>
      <rPr>
        <rFont val="Calibri, sans-serif"/>
        <color rgb="FF1155CC"/>
        <u/>
      </rPr>
      <t>mukeshkumar@gswco.com</t>
    </r>
  </si>
  <si>
    <t>ميثيليش كومار</t>
  </si>
  <si>
    <t>V4570289</t>
  </si>
  <si>
    <r>
      <rPr>
        <rFont val="Calibri, sans-serif"/>
        <color rgb="FF1155CC"/>
        <u/>
      </rPr>
      <t>mithileshkumar@gswco.com</t>
    </r>
  </si>
  <si>
    <t>نجود محمد ابن عبدالعزيز النجار</t>
  </si>
  <si>
    <t>Najood.Alnajjar@gswco.com</t>
  </si>
  <si>
    <t>عائشه يحي بن احمد العسيري</t>
  </si>
  <si>
    <t>Aisha.asiri@gswco.com</t>
  </si>
  <si>
    <t>اجيش بي في</t>
  </si>
  <si>
    <t>ajeeshpv@gswco.com</t>
  </si>
  <si>
    <t>سانتوش جوبتا</t>
  </si>
  <si>
    <t>santosh.gupta@gswco.com</t>
  </si>
  <si>
    <t>زرعه ضيف الله احمد الرزقي</t>
  </si>
  <si>
    <t>Zaraa.Alrezqi@gswco.com</t>
  </si>
  <si>
    <t>دارين ناصر عبدالرحيم الغامدي</t>
  </si>
  <si>
    <t>Dareen.Alghamdi@gswco.com</t>
  </si>
  <si>
    <t>وقار علي سلامت علي</t>
  </si>
  <si>
    <t>Waqar.Ali@gswco.com</t>
  </si>
  <si>
    <t>توقير رشيد محمد رشيد</t>
  </si>
  <si>
    <t>Tauqeer.Khan@gswco.com</t>
  </si>
  <si>
    <t>سيجريف كومار كيشاوا</t>
  </si>
  <si>
    <t>sugrivkumar@gswco.com</t>
  </si>
  <si>
    <t>توصيف احمد خان</t>
  </si>
  <si>
    <r>
      <rPr>
        <rFont val="Calibri, sans-serif"/>
        <color rgb="FF1155CC"/>
        <u/>
      </rPr>
      <t>Touseef.Khan@gswco.com</t>
    </r>
  </si>
  <si>
    <t>راجو تيلكوتي تيلكوتي</t>
  </si>
  <si>
    <t>Raju.Telukuti@gswco.com</t>
  </si>
  <si>
    <t>مادهان خانال</t>
  </si>
  <si>
    <t>madhankhanal@gswco.com</t>
  </si>
  <si>
    <t>لينه أيمن بن عبدالرحمن باطوق</t>
  </si>
  <si>
    <t>Leenah.Batouq@gswco.com</t>
  </si>
  <si>
    <t>سوريش كومار ماندال</t>
  </si>
  <si>
    <t>Suresh.Mandal@gswco.com</t>
  </si>
  <si>
    <t>بالاكيشور</t>
  </si>
  <si>
    <r>
      <rPr>
        <rFont val="Calibri, sans-serif"/>
        <color rgb="FF1155CC"/>
        <u/>
      </rPr>
      <t>balakishore.matta@gswco.com</t>
    </r>
  </si>
  <si>
    <t>شركة المرماه للتجارة والمقاولات المحدودة</t>
  </si>
  <si>
    <t>013 8027275 المدينة الصناعية الثانية بالدمام، 7954 Saudi Arabia, الدمام 34333</t>
  </si>
  <si>
    <t>sales@allsafetrading.net</t>
  </si>
  <si>
    <t>مؤسسة جاسم ابراهيم محمد جاسم الشكر التجارية</t>
  </si>
  <si>
    <r>
      <rPr>
        <rFont val="Calibri, sans-serif"/>
        <color rgb="FF1155CC"/>
        <u/>
      </rPr>
      <t>Fasih.Osmani@hi-force.com</t>
    </r>
  </si>
  <si>
    <t>الشركه السعوديه للمعدات الصناعة (سيتاكو)</t>
  </si>
  <si>
    <t>rizwan@sitaco.com.sa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</si>
</sst>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0.0"/>
      <color rgb="FF000000"/>
      <name val="Arial"/>
      <scheme val="minor"/>
    </font>
    <font>
      <color rgb="FF000000"/>
      <name val="Arial"/>
    </font>
    <font>
      <color rgb="FF000000"/>
      <name val="Calibri"/>
    </font>
    <font>
      <color theme="1"/>
      <name val="Arial"/>
    </font>
    <font>
      <u/>
      <color rgb="FF000000"/>
      <name val="Calibri"/>
    </font>
    <font>
      <u/>
      <sz val="11.0"/>
      <color rgb="FF0000FF"/>
      <name val="Calibri"/>
    </font>
    <font>
      <u/>
      <color rgb="FF0000FF"/>
      <name val="Calibri"/>
    </font>
    <font>
      <u/>
      <color rgb="FF000000"/>
      <name val="Calibri"/>
    </font>
    <font>
      <u/>
      <color rgb="FF000000"/>
      <name val="Calibri"/>
    </font>
    <font>
      <color theme="1"/>
      <name val="Calibri"/>
    </font>
    <font>
      <u/>
      <sz val="11.0"/>
      <color rgb="FF0000FF"/>
      <name val="Calibri"/>
    </font>
    <font>
      <u/>
      <sz val="11.0"/>
      <color rgb="FF0000FF"/>
      <name val="Calibri"/>
    </font>
    <font>
      <u/>
      <sz val="11.0"/>
      <color rgb="FF0563C1"/>
      <name val="Calibri"/>
    </font>
    <font>
      <u/>
      <color rgb="FF0000FF"/>
      <name val="Calibri"/>
    </font>
    <font>
      <u/>
      <color rgb="FF0000FF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  <fill>
      <patternFill patternType="solid">
        <fgColor rgb="FFD9E1F2"/>
        <bgColor rgb="FFD9E1F2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8EA9DB"/>
      </left>
      <top style="thin">
        <color rgb="FF8EA9DB"/>
      </top>
      <bottom style="thin">
        <color rgb="FF8EA9DB"/>
      </bottom>
    </border>
    <border>
      <right style="thin">
        <color rgb="FF000000"/>
      </right>
      <top style="thin">
        <color rgb="FF8EA9DB"/>
      </top>
      <bottom style="thin">
        <color rgb="FF8EA9DB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bottom" wrapText="0"/>
    </xf>
    <xf borderId="1" fillId="0" fontId="1" numFmtId="0" xfId="0" applyAlignment="1" applyBorder="1" applyFont="1">
      <alignment horizontal="right" readingOrder="0" vertical="bottom"/>
    </xf>
    <xf borderId="1" fillId="3" fontId="2" numFmtId="0" xfId="0" applyAlignment="1" applyBorder="1" applyFill="1" applyFont="1">
      <alignment horizontal="right" readingOrder="0" shrinkToFit="0" wrapText="0"/>
    </xf>
    <xf borderId="2" fillId="4" fontId="2" numFmtId="0" xfId="0" applyAlignment="1" applyBorder="1" applyFill="1" applyFont="1">
      <alignment horizontal="left" readingOrder="0" shrinkToFit="0" vertical="bottom" wrapText="0"/>
    </xf>
    <xf borderId="1" fillId="4" fontId="2" numFmtId="0" xfId="0" applyAlignment="1" applyBorder="1" applyFont="1">
      <alignment horizontal="left" readingOrder="0" shrinkToFit="0" wrapText="0"/>
    </xf>
    <xf borderId="1" fillId="4" fontId="2" numFmtId="3" xfId="0" applyAlignment="1" applyBorder="1" applyFont="1" applyNumberFormat="1">
      <alignment horizontal="left" readingOrder="0" shrinkToFit="0" vertical="bottom" wrapText="0"/>
    </xf>
    <xf borderId="3" fillId="4" fontId="2" numFmtId="0" xfId="0" applyAlignment="1" applyBorder="1" applyFont="1">
      <alignment horizontal="left" readingOrder="0" shrinkToFit="0" vertical="bottom" wrapText="0"/>
    </xf>
    <xf borderId="1" fillId="0" fontId="1" numFmtId="0" xfId="0" applyAlignment="1" applyBorder="1" applyFont="1">
      <alignment horizontal="right" readingOrder="0" vertical="bottom"/>
    </xf>
    <xf borderId="1" fillId="0" fontId="2" numFmtId="0" xfId="0" applyAlignment="1" applyBorder="1" applyFont="1">
      <alignment horizontal="right" readingOrder="0" shrinkToFit="0" wrapText="0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horizontal="right" readingOrder="0" shrinkToFit="0" vertical="bottom" wrapText="0"/>
    </xf>
    <xf borderId="1" fillId="4" fontId="2" numFmtId="3" xfId="0" applyAlignment="1" applyBorder="1" applyFont="1" applyNumberFormat="1">
      <alignment horizontal="left" readingOrder="0" shrinkToFit="0" wrapText="0"/>
    </xf>
    <xf borderId="1" fillId="4" fontId="4" numFmtId="0" xfId="0" applyAlignment="1" applyBorder="1" applyFont="1">
      <alignment horizontal="left" readingOrder="0" shrinkToFit="0" wrapText="0"/>
    </xf>
    <xf borderId="1" fillId="0" fontId="5" numFmtId="0" xfId="0" applyAlignment="1" applyBorder="1" applyFont="1">
      <alignment horizontal="left" readingOrder="0" shrinkToFit="0" wrapText="0"/>
    </xf>
    <xf borderId="1" fillId="0" fontId="6" numFmtId="0" xfId="0" applyAlignment="1" applyBorder="1" applyFont="1">
      <alignment horizontal="left" readingOrder="0" shrinkToFit="0" wrapText="0"/>
    </xf>
    <xf borderId="1" fillId="4" fontId="2" numFmtId="0" xfId="0" applyAlignment="1" applyBorder="1" applyFont="1">
      <alignment horizontal="left" shrinkToFit="0" wrapText="0"/>
    </xf>
    <xf borderId="1" fillId="4" fontId="2" numFmtId="0" xfId="0" applyAlignment="1" applyBorder="1" applyFont="1">
      <alignment horizontal="left" readingOrder="0" shrinkToFit="0" wrapText="0"/>
    </xf>
    <xf borderId="1" fillId="3" fontId="2" numFmtId="0" xfId="0" applyAlignment="1" applyBorder="1" applyFont="1">
      <alignment horizontal="left" readingOrder="0" shrinkToFit="0" wrapText="0"/>
    </xf>
    <xf borderId="1" fillId="0" fontId="2" numFmtId="0" xfId="0" applyAlignment="1" applyBorder="1" applyFont="1">
      <alignment horizontal="left" readingOrder="0" shrinkToFit="0" vertical="bottom" wrapText="0"/>
    </xf>
    <xf borderId="1" fillId="4" fontId="2" numFmtId="0" xfId="0" applyAlignment="1" applyBorder="1" applyFont="1">
      <alignment horizontal="right" readingOrder="0" shrinkToFit="0" wrapText="0"/>
    </xf>
    <xf borderId="1" fillId="4" fontId="2" numFmtId="11" xfId="0" applyAlignment="1" applyBorder="1" applyFont="1" applyNumberFormat="1">
      <alignment horizontal="left" readingOrder="0" shrinkToFit="0" wrapText="0"/>
    </xf>
    <xf borderId="1" fillId="4" fontId="7" numFmtId="0" xfId="0" applyAlignment="1" applyBorder="1" applyFont="1">
      <alignment horizontal="left" readingOrder="0" shrinkToFit="0" wrapText="0"/>
    </xf>
    <xf borderId="1" fillId="4" fontId="8" numFmtId="0" xfId="0" applyAlignment="1" applyBorder="1" applyFont="1">
      <alignment horizontal="left" shrinkToFit="0" wrapText="0"/>
    </xf>
    <xf borderId="1" fillId="0" fontId="2" numFmtId="0" xfId="0" applyAlignment="1" applyBorder="1" applyFont="1">
      <alignment horizontal="left" readingOrder="0" shrinkToFit="0" wrapText="0"/>
    </xf>
    <xf borderId="1" fillId="0" fontId="9" numFmtId="0" xfId="0" applyAlignment="1" applyBorder="1" applyFont="1">
      <alignment horizontal="left" readingOrder="0" shrinkToFit="0" wrapText="0"/>
    </xf>
    <xf borderId="1" fillId="3" fontId="2" numFmtId="3" xfId="0" applyAlignment="1" applyBorder="1" applyFont="1" applyNumberFormat="1">
      <alignment horizontal="left" readingOrder="0" shrinkToFit="0" wrapText="0"/>
    </xf>
    <xf borderId="1" fillId="5" fontId="2" numFmtId="0" xfId="0" applyAlignment="1" applyBorder="1" applyFill="1" applyFont="1">
      <alignment horizontal="left" readingOrder="0" shrinkToFit="0" wrapText="0"/>
    </xf>
    <xf borderId="1" fillId="0" fontId="2" numFmtId="0" xfId="0" applyAlignment="1" applyBorder="1" applyFont="1">
      <alignment horizontal="left" shrinkToFit="0" wrapText="0"/>
    </xf>
    <xf borderId="1" fillId="3" fontId="2" numFmtId="0" xfId="0" applyAlignment="1" applyBorder="1" applyFont="1">
      <alignment horizontal="left" shrinkToFit="0" wrapText="0"/>
    </xf>
    <xf borderId="4" fillId="3" fontId="2" numFmtId="0" xfId="0" applyAlignment="1" applyBorder="1" applyFont="1">
      <alignment horizontal="right" readingOrder="0" shrinkToFit="0" wrapText="0"/>
    </xf>
    <xf borderId="5" fillId="0" fontId="10" numFmtId="0" xfId="0" applyAlignment="1" applyBorder="1" applyFont="1">
      <alignment horizontal="left" readingOrder="0" shrinkToFit="0" wrapText="0"/>
    </xf>
    <xf borderId="1" fillId="0" fontId="2" numFmtId="0" xfId="0" applyAlignment="1" applyBorder="1" applyFont="1">
      <alignment horizontal="left" readingOrder="0" shrinkToFit="0" wrapText="0"/>
    </xf>
    <xf borderId="1" fillId="0" fontId="2" numFmtId="3" xfId="0" applyAlignment="1" applyBorder="1" applyFont="1" applyNumberFormat="1">
      <alignment horizontal="left" readingOrder="0" shrinkToFit="0" wrapText="0"/>
    </xf>
    <xf borderId="1" fillId="3" fontId="2" numFmtId="0" xfId="0" applyAlignment="1" applyBorder="1" applyFont="1">
      <alignment horizontal="left" readingOrder="0" shrinkToFit="0" wrapText="0"/>
    </xf>
    <xf borderId="5" fillId="0" fontId="11" numFmtId="0" xfId="0" applyAlignment="1" applyBorder="1" applyFont="1">
      <alignment horizontal="left" readingOrder="0" shrinkToFit="0" vertical="bottom" wrapText="0"/>
    </xf>
    <xf borderId="1" fillId="5" fontId="12" numFmtId="0" xfId="0" applyAlignment="1" applyBorder="1" applyFont="1">
      <alignment horizontal="left" readingOrder="0" shrinkToFit="0" wrapText="0"/>
    </xf>
    <xf borderId="1" fillId="0" fontId="2" numFmtId="0" xfId="0" applyAlignment="1" applyBorder="1" applyFont="1">
      <alignment shrinkToFit="0" wrapText="0"/>
    </xf>
    <xf borderId="2" fillId="4" fontId="2" numFmtId="0" xfId="0" applyAlignment="1" applyBorder="1" applyFont="1">
      <alignment horizontal="left" shrinkToFit="0" vertical="bottom" wrapText="0"/>
    </xf>
    <xf borderId="1" fillId="4" fontId="2" numFmtId="0" xfId="0" applyAlignment="1" applyBorder="1" applyFont="1">
      <alignment shrinkToFit="0" wrapText="0"/>
    </xf>
    <xf borderId="3" fillId="4" fontId="2" numFmtId="0" xfId="0" applyAlignment="1" applyBorder="1" applyFont="1">
      <alignment horizontal="left" shrinkToFit="0" vertical="bottom" wrapText="0"/>
    </xf>
    <xf borderId="1" fillId="4" fontId="2" numFmtId="0" xfId="0" applyAlignment="1" applyBorder="1" applyFont="1">
      <alignment horizontal="left" readingOrder="0" shrinkToFit="0" vertical="bottom" wrapText="0"/>
    </xf>
    <xf borderId="1" fillId="3" fontId="2" numFmtId="0" xfId="0" applyAlignment="1" applyBorder="1" applyFont="1">
      <alignment horizontal="left" readingOrder="0" shrinkToFit="0" vertical="bottom" wrapText="0"/>
    </xf>
    <xf borderId="1" fillId="0" fontId="13" numFmtId="0" xfId="0" applyAlignment="1" applyBorder="1" applyFont="1">
      <alignment horizontal="left" readingOrder="0" shrinkToFit="0" vertical="bottom" wrapText="0"/>
    </xf>
    <xf borderId="1" fillId="3" fontId="2" numFmtId="3" xfId="0" applyAlignment="1" applyBorder="1" applyFont="1" applyNumberFormat="1">
      <alignment horizontal="left" readingOrder="0" shrinkToFit="0" vertical="bottom" wrapText="0"/>
    </xf>
    <xf borderId="1" fillId="0" fontId="2" numFmtId="3" xfId="0" applyAlignment="1" applyBorder="1" applyFont="1" applyNumberFormat="1">
      <alignment horizontal="left" readingOrder="0" shrinkToFit="0" vertical="bottom" wrapText="0"/>
    </xf>
    <xf borderId="1" fillId="4" fontId="2" numFmtId="0" xfId="0" applyAlignment="1" applyBorder="1" applyFont="1">
      <alignment horizontal="right" readingOrder="0" shrinkToFit="0" vertical="bottom" wrapText="0"/>
    </xf>
    <xf borderId="3" fillId="0" fontId="14" numFmtId="0" xfId="0" applyAlignment="1" applyBorder="1" applyFont="1">
      <alignment horizontal="left" readingOrder="0" shrinkToFit="0" vertical="bottom" wrapText="0"/>
    </xf>
    <xf borderId="1" fillId="0" fontId="2" numFmtId="0" xfId="0" applyAlignment="1" applyBorder="1" applyFont="1">
      <alignment horizontal="right" readingOrder="0" shrinkToFit="0" vertical="bottom" wrapText="0"/>
    </xf>
    <xf borderId="3" fillId="0" fontId="2" numFmtId="0" xfId="0" applyAlignment="1" applyBorder="1" applyFont="1">
      <alignment horizontal="left" readingOrder="0" shrinkToFit="0" vertical="bottom" wrapText="0"/>
    </xf>
    <xf borderId="1" fillId="3" fontId="2" numFmtId="0" xfId="0" applyAlignment="1" applyBorder="1" applyFont="1">
      <alignment horizontal="left" shrinkToFit="0" vertical="bottom" wrapText="0"/>
    </xf>
    <xf borderId="1" fillId="0" fontId="2" numFmtId="0" xfId="0" applyAlignment="1" applyBorder="1" applyFont="1">
      <alignment horizontal="lef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mailto:Mohamed.abdulmoula@imafreight.com" TargetMode="External"/><Relationship Id="rId190" Type="http://schemas.openxmlformats.org/officeDocument/2006/relationships/hyperlink" Target="mailto:aliqarni@gswco.com" TargetMode="External"/><Relationship Id="rId42" Type="http://schemas.openxmlformats.org/officeDocument/2006/relationships/hyperlink" Target="mailto:haatwork@rodiffmall.com" TargetMode="External"/><Relationship Id="rId41" Type="http://schemas.openxmlformats.org/officeDocument/2006/relationships/hyperlink" Target="mailto:walaa@walaa.com" TargetMode="External"/><Relationship Id="rId44" Type="http://schemas.openxmlformats.org/officeDocument/2006/relationships/hyperlink" Target="mailto:info@GRAYLOC.com" TargetMode="External"/><Relationship Id="rId194" Type="http://schemas.openxmlformats.org/officeDocument/2006/relationships/hyperlink" Target="mailto:mateerkhan@gswco.com" TargetMode="External"/><Relationship Id="rId43" Type="http://schemas.openxmlformats.org/officeDocument/2006/relationships/hyperlink" Target="mailto:scaramuzza@meccanicapadana.com" TargetMode="External"/><Relationship Id="rId193" Type="http://schemas.openxmlformats.org/officeDocument/2006/relationships/hyperlink" Target="mailto:Dharmendra.Pariyar@gswco.com" TargetMode="External"/><Relationship Id="rId46" Type="http://schemas.openxmlformats.org/officeDocument/2006/relationships/hyperlink" Target="mailto:info@MANSOL.com" TargetMode="External"/><Relationship Id="rId192" Type="http://schemas.openxmlformats.org/officeDocument/2006/relationships/hyperlink" Target="mailto:mahaalghamdi@gswco.com" TargetMode="External"/><Relationship Id="rId45" Type="http://schemas.openxmlformats.org/officeDocument/2006/relationships/hyperlink" Target="mailto:info@shifajubail.com" TargetMode="External"/><Relationship Id="rId191" Type="http://schemas.openxmlformats.org/officeDocument/2006/relationships/hyperlink" Target="mailto:Dev.Chaudhary@gswco.com" TargetMode="External"/><Relationship Id="rId48" Type="http://schemas.openxmlformats.org/officeDocument/2006/relationships/hyperlink" Target="mailto:admin@altrad.com" TargetMode="External"/><Relationship Id="rId187" Type="http://schemas.openxmlformats.org/officeDocument/2006/relationships/hyperlink" Target="mailto:Jagat.Bahadur@gswco.com" TargetMode="External"/><Relationship Id="rId47" Type="http://schemas.openxmlformats.org/officeDocument/2006/relationships/hyperlink" Target="mailto:kps@khonaini.com" TargetMode="External"/><Relationship Id="rId186" Type="http://schemas.openxmlformats.org/officeDocument/2006/relationships/hyperlink" Target="mailto:Ali.Shan@gswco.com" TargetMode="External"/><Relationship Id="rId185" Type="http://schemas.openxmlformats.org/officeDocument/2006/relationships/hyperlink" Target="mailto:Abdul.Ahmad@gswco.com" TargetMode="External"/><Relationship Id="rId49" Type="http://schemas.openxmlformats.org/officeDocument/2006/relationships/hyperlink" Target="mailto:info@JIC.com" TargetMode="External"/><Relationship Id="rId184" Type="http://schemas.openxmlformats.org/officeDocument/2006/relationships/hyperlink" Target="mailto:Laxman.Nepali@gswco.com" TargetMode="External"/><Relationship Id="rId189" Type="http://schemas.openxmlformats.org/officeDocument/2006/relationships/hyperlink" Target="mailto:Ehtasham.Amanat@gswco.com" TargetMode="External"/><Relationship Id="rId188" Type="http://schemas.openxmlformats.org/officeDocument/2006/relationships/hyperlink" Target="mailto:Rashid.Ghaffar@gswco.com" TargetMode="External"/><Relationship Id="rId31" Type="http://schemas.openxmlformats.org/officeDocument/2006/relationships/hyperlink" Target="mailto:aftabhussain@TLEGC.com" TargetMode="External"/><Relationship Id="rId30" Type="http://schemas.openxmlformats.org/officeDocument/2006/relationships/hyperlink" Target="mailto:Pheonixmecano@gmail.in.co" TargetMode="External"/><Relationship Id="rId33" Type="http://schemas.openxmlformats.org/officeDocument/2006/relationships/hyperlink" Target="mailto:sabdulsattar@ctscp.com" TargetMode="External"/><Relationship Id="rId183" Type="http://schemas.openxmlformats.org/officeDocument/2006/relationships/hyperlink" Target="mailto:MubasharAhmad@gswco.com" TargetMode="External"/><Relationship Id="rId32" Type="http://schemas.openxmlformats.org/officeDocument/2006/relationships/hyperlink" Target="mailto:Zaidarif@capitalmarket.com" TargetMode="External"/><Relationship Id="rId182" Type="http://schemas.openxmlformats.org/officeDocument/2006/relationships/hyperlink" Target="mailto:Uma.Chaudhary@gswco.com" TargetMode="External"/><Relationship Id="rId35" Type="http://schemas.openxmlformats.org/officeDocument/2006/relationships/hyperlink" Target="http://www.bdpintional.com" TargetMode="External"/><Relationship Id="rId181" Type="http://schemas.openxmlformats.org/officeDocument/2006/relationships/hyperlink" Target="mailto:Aneel.Khan@gswco.com" TargetMode="External"/><Relationship Id="rId34" Type="http://schemas.openxmlformats.org/officeDocument/2006/relationships/hyperlink" Target="mailto:info@SBCBEND.com" TargetMode="External"/><Relationship Id="rId180" Type="http://schemas.openxmlformats.org/officeDocument/2006/relationships/hyperlink" Target="mailto:Muhammad.Hayat@gswco.com" TargetMode="External"/><Relationship Id="rId37" Type="http://schemas.openxmlformats.org/officeDocument/2006/relationships/hyperlink" Target="mailto:rsejpal@nobelclad.com" TargetMode="External"/><Relationship Id="rId176" Type="http://schemas.openxmlformats.org/officeDocument/2006/relationships/hyperlink" Target="mailto:Tempatih.Subianto@gswco.com" TargetMode="External"/><Relationship Id="rId36" Type="http://schemas.openxmlformats.org/officeDocument/2006/relationships/hyperlink" Target="mailto:dhandu@servicesonlines.com" TargetMode="External"/><Relationship Id="rId175" Type="http://schemas.openxmlformats.org/officeDocument/2006/relationships/hyperlink" Target="mailto:abdullah.ahelili@gswco.com" TargetMode="External"/><Relationship Id="rId39" Type="http://schemas.openxmlformats.org/officeDocument/2006/relationships/hyperlink" Target="mailto:bizksa01@gmail.com" TargetMode="External"/><Relationship Id="rId174" Type="http://schemas.openxmlformats.org/officeDocument/2006/relationships/hyperlink" Target="mailto:Dilshad.Khan@gswco.com" TargetMode="External"/><Relationship Id="rId38" Type="http://schemas.openxmlformats.org/officeDocument/2006/relationships/hyperlink" Target="mailto:mail@wschuiz.com" TargetMode="External"/><Relationship Id="rId173" Type="http://schemas.openxmlformats.org/officeDocument/2006/relationships/hyperlink" Target="mailto:Rakesh.Kumar@gswco.com" TargetMode="External"/><Relationship Id="rId179" Type="http://schemas.openxmlformats.org/officeDocument/2006/relationships/hyperlink" Target="mailto:fatimanajialialfadel@gswco.com" TargetMode="External"/><Relationship Id="rId178" Type="http://schemas.openxmlformats.org/officeDocument/2006/relationships/hyperlink" Target="mailto:Sharaf.AlMojab@gswco.com" TargetMode="External"/><Relationship Id="rId177" Type="http://schemas.openxmlformats.org/officeDocument/2006/relationships/hyperlink" Target="mailto:Thomas.Abraham@gswco.com" TargetMode="External"/><Relationship Id="rId20" Type="http://schemas.openxmlformats.org/officeDocument/2006/relationships/hyperlink" Target="mailto:moustafa@eram.com" TargetMode="External"/><Relationship Id="rId22" Type="http://schemas.openxmlformats.org/officeDocument/2006/relationships/hyperlink" Target="mailto:mubarakali@alburjwaterplant.com" TargetMode="External"/><Relationship Id="rId21" Type="http://schemas.openxmlformats.org/officeDocument/2006/relationships/hyperlink" Target="mailto:abinash@khonaini.com" TargetMode="External"/><Relationship Id="rId24" Type="http://schemas.openxmlformats.org/officeDocument/2006/relationships/hyperlink" Target="mailto:imran@ernefittings.com" TargetMode="External"/><Relationship Id="rId23" Type="http://schemas.openxmlformats.org/officeDocument/2006/relationships/hyperlink" Target="mailto:maharrousammar@najjarpartners.com" TargetMode="External"/><Relationship Id="rId26" Type="http://schemas.openxmlformats.org/officeDocument/2006/relationships/hyperlink" Target="mailto:info@goldenpaintings.com" TargetMode="External"/><Relationship Id="rId25" Type="http://schemas.openxmlformats.org/officeDocument/2006/relationships/hyperlink" Target="mailto:contactus@masteeluklimited.com" TargetMode="External"/><Relationship Id="rId28" Type="http://schemas.openxmlformats.org/officeDocument/2006/relationships/hyperlink" Target="mailto:AccountsReceivable@al-ajab.com" TargetMode="External"/><Relationship Id="rId27" Type="http://schemas.openxmlformats.org/officeDocument/2006/relationships/hyperlink" Target="mailto:fawaz@perfectequipment.com" TargetMode="External"/><Relationship Id="rId29" Type="http://schemas.openxmlformats.org/officeDocument/2006/relationships/hyperlink" Target="mailto:contact@atiqgc.com" TargetMode="External"/><Relationship Id="rId11" Type="http://schemas.openxmlformats.org/officeDocument/2006/relationships/hyperlink" Target="mailto:mbilal@APLACO.com" TargetMode="External"/><Relationship Id="rId10" Type="http://schemas.openxmlformats.org/officeDocument/2006/relationships/hyperlink" Target="mailto:mohammad.faheem@arabianpipecoating.com" TargetMode="External"/><Relationship Id="rId13" Type="http://schemas.openxmlformats.org/officeDocument/2006/relationships/hyperlink" Target="mailto:frontdesk@fourseason.net.sa" TargetMode="External"/><Relationship Id="rId12" Type="http://schemas.openxmlformats.org/officeDocument/2006/relationships/hyperlink" Target="mailto:sara.nur@arabianbrothers.com" TargetMode="External"/><Relationship Id="rId15" Type="http://schemas.openxmlformats.org/officeDocument/2006/relationships/hyperlink" Target="mailto:office@alahmarjubail.com" TargetMode="External"/><Relationship Id="rId198" Type="http://schemas.openxmlformats.org/officeDocument/2006/relationships/hyperlink" Target="mailto:mohammadfarid@gswco.com" TargetMode="External"/><Relationship Id="rId14" Type="http://schemas.openxmlformats.org/officeDocument/2006/relationships/hyperlink" Target="mailto:rushin@arktc.com" TargetMode="External"/><Relationship Id="rId197" Type="http://schemas.openxmlformats.org/officeDocument/2006/relationships/hyperlink" Target="mailto:Bilal.Raza@gswco.com" TargetMode="External"/><Relationship Id="rId17" Type="http://schemas.openxmlformats.org/officeDocument/2006/relationships/hyperlink" Target="http://info-me.midassafetetety.com" TargetMode="External"/><Relationship Id="rId196" Type="http://schemas.openxmlformats.org/officeDocument/2006/relationships/hyperlink" Target="mailto:yasinmohammad@gswco.com" TargetMode="External"/><Relationship Id="rId16" Type="http://schemas.openxmlformats.org/officeDocument/2006/relationships/hyperlink" Target="http://www.atvspa.com" TargetMode="External"/><Relationship Id="rId195" Type="http://schemas.openxmlformats.org/officeDocument/2006/relationships/hyperlink" Target="mailto:Amir.Anwar@gswco.com" TargetMode="External"/><Relationship Id="rId19" Type="http://schemas.openxmlformats.org/officeDocument/2006/relationships/hyperlink" Target="mailto:aothman@tetkon.com" TargetMode="External"/><Relationship Id="rId18" Type="http://schemas.openxmlformats.org/officeDocument/2006/relationships/hyperlink" Target="mailto:info@daralriyadhholding.com" TargetMode="External"/><Relationship Id="rId199" Type="http://schemas.openxmlformats.org/officeDocument/2006/relationships/hyperlink" Target="mailto:arslan.razzaq@gswco.com" TargetMode="External"/><Relationship Id="rId84" Type="http://schemas.openxmlformats.org/officeDocument/2006/relationships/hyperlink" Target="mailto:Mohammed@Fmco.com.sa" TargetMode="External"/><Relationship Id="rId83" Type="http://schemas.openxmlformats.org/officeDocument/2006/relationships/hyperlink" Target="mailto:hr@alhadiplacement.com" TargetMode="External"/><Relationship Id="rId86" Type="http://schemas.openxmlformats.org/officeDocument/2006/relationships/hyperlink" Target="mailto:Simon.rahal@dayimrentals.com%20&#160;" TargetMode="External"/><Relationship Id="rId85" Type="http://schemas.openxmlformats.org/officeDocument/2006/relationships/hyperlink" Target="mailto:finance@saudifal.com.sa" TargetMode="External"/><Relationship Id="rId88" Type="http://schemas.openxmlformats.org/officeDocument/2006/relationships/hyperlink" Target="mailto:info@faghan.com" TargetMode="External"/><Relationship Id="rId150" Type="http://schemas.openxmlformats.org/officeDocument/2006/relationships/hyperlink" Target="mailto:Priyesh.Padmanabhan@gswco.com" TargetMode="External"/><Relationship Id="rId87" Type="http://schemas.openxmlformats.org/officeDocument/2006/relationships/hyperlink" Target="mailto:info@gmozon.com" TargetMode="External"/><Relationship Id="rId89" Type="http://schemas.openxmlformats.org/officeDocument/2006/relationships/hyperlink" Target="mailto:Syed.comm@ati-gulf.com" TargetMode="External"/><Relationship Id="rId80" Type="http://schemas.openxmlformats.org/officeDocument/2006/relationships/hyperlink" Target="mailto:usman.manzoor@maisonconsulting.com" TargetMode="External"/><Relationship Id="rId82" Type="http://schemas.openxmlformats.org/officeDocument/2006/relationships/hyperlink" Target="mailto:mohamed.rashad@airliquide.com" TargetMode="External"/><Relationship Id="rId81" Type="http://schemas.openxmlformats.org/officeDocument/2006/relationships/hyperlink" Target="mailto:Osama@asam-cranes.com.sa" TargetMode="External"/><Relationship Id="rId1" Type="http://schemas.openxmlformats.org/officeDocument/2006/relationships/hyperlink" Target="mailto:info@edge.com" TargetMode="External"/><Relationship Id="rId2" Type="http://schemas.openxmlformats.org/officeDocument/2006/relationships/hyperlink" Target="mailto:csc@tawuniya.com.sa&#160;" TargetMode="External"/><Relationship Id="rId3" Type="http://schemas.openxmlformats.org/officeDocument/2006/relationships/hyperlink" Target="mailto:abrahamr@gulfmahmal.com.sa" TargetMode="External"/><Relationship Id="rId149" Type="http://schemas.openxmlformats.org/officeDocument/2006/relationships/hyperlink" Target="mailto:Ali.AlMozian@gswco.com" TargetMode="External"/><Relationship Id="rId4" Type="http://schemas.openxmlformats.org/officeDocument/2006/relationships/hyperlink" Target="mailto:shahid.am@aymanest.com" TargetMode="External"/><Relationship Id="rId148" Type="http://schemas.openxmlformats.org/officeDocument/2006/relationships/hyperlink" Target="mailto:Abbas.Ghazwi@gswco.com" TargetMode="External"/><Relationship Id="rId9" Type="http://schemas.openxmlformats.org/officeDocument/2006/relationships/hyperlink" Target="mailto:reddy@jubailconcrete.com" TargetMode="External"/><Relationship Id="rId143" Type="http://schemas.openxmlformats.org/officeDocument/2006/relationships/hyperlink" Target="mailto:mohammadarzooansari@gswco.com" TargetMode="External"/><Relationship Id="rId142" Type="http://schemas.openxmlformats.org/officeDocument/2006/relationships/hyperlink" Target="mailto:Mahdi.AlMusabeh@gswco.com" TargetMode="External"/><Relationship Id="rId141" Type="http://schemas.openxmlformats.org/officeDocument/2006/relationships/hyperlink" Target="mailto:Shamshad.Ahmad@gswco.com" TargetMode="External"/><Relationship Id="rId140" Type="http://schemas.openxmlformats.org/officeDocument/2006/relationships/hyperlink" Target="mailto:jegpreeth.nair@gswco.com" TargetMode="External"/><Relationship Id="rId5" Type="http://schemas.openxmlformats.org/officeDocument/2006/relationships/hyperlink" Target="mailto:info@shary.com.sa" TargetMode="External"/><Relationship Id="rId147" Type="http://schemas.openxmlformats.org/officeDocument/2006/relationships/hyperlink" Target="mailto:ahmedabdulkareemadrabalamir@gswco.com" TargetMode="External"/><Relationship Id="rId6" Type="http://schemas.openxmlformats.org/officeDocument/2006/relationships/hyperlink" Target="mailto:aymansharif@alrasheed.com" TargetMode="External"/><Relationship Id="rId146" Type="http://schemas.openxmlformats.org/officeDocument/2006/relationships/hyperlink" Target="mailto:Abdullah.AlHajri@gswco.com" TargetMode="External"/><Relationship Id="rId7" Type="http://schemas.openxmlformats.org/officeDocument/2006/relationships/hyperlink" Target="mailto:Accounts@unison.com" TargetMode="External"/><Relationship Id="rId145" Type="http://schemas.openxmlformats.org/officeDocument/2006/relationships/hyperlink" Target="mailto:Anil.Rajappanpillai@gswco.com" TargetMode="External"/><Relationship Id="rId8" Type="http://schemas.openxmlformats.org/officeDocument/2006/relationships/hyperlink" Target="mailto:abdulmannan@nesma.com" TargetMode="External"/><Relationship Id="rId144" Type="http://schemas.openxmlformats.org/officeDocument/2006/relationships/hyperlink" Target="mailto:Yassein.AlQurairis@gswco.com" TargetMode="External"/><Relationship Id="rId73" Type="http://schemas.openxmlformats.org/officeDocument/2006/relationships/hyperlink" Target="mailto:Abbas.Alabdullatif@atlascopco.com" TargetMode="External"/><Relationship Id="rId72" Type="http://schemas.openxmlformats.org/officeDocument/2006/relationships/hyperlink" Target="mailto:m.Liaqat.Dil@gmail.com" TargetMode="External"/><Relationship Id="rId75" Type="http://schemas.openxmlformats.org/officeDocument/2006/relationships/hyperlink" Target="mailto:Wasim.KABOUR@wiskots.TECH" TargetMode="External"/><Relationship Id="rId74" Type="http://schemas.openxmlformats.org/officeDocument/2006/relationships/hyperlink" Target="mailto:info@snme.co" TargetMode="External"/><Relationship Id="rId77" Type="http://schemas.openxmlformats.org/officeDocument/2006/relationships/hyperlink" Target="mailto:info@INTERTEST.com" TargetMode="External"/><Relationship Id="rId76" Type="http://schemas.openxmlformats.org/officeDocument/2006/relationships/hyperlink" Target="mailto:Selwan.g@jawalogistics.com" TargetMode="External"/><Relationship Id="rId79" Type="http://schemas.openxmlformats.org/officeDocument/2006/relationships/hyperlink" Target="mailto:Najranboy777777@gmail.com" TargetMode="External"/><Relationship Id="rId78" Type="http://schemas.openxmlformats.org/officeDocument/2006/relationships/hyperlink" Target="mailto:info@National.com" TargetMode="External"/><Relationship Id="rId71" Type="http://schemas.openxmlformats.org/officeDocument/2006/relationships/hyperlink" Target="mailto:info@Automation.com" TargetMode="External"/><Relationship Id="rId70" Type="http://schemas.openxmlformats.org/officeDocument/2006/relationships/hyperlink" Target="mailto:info@brightinternational.in" TargetMode="External"/><Relationship Id="rId139" Type="http://schemas.openxmlformats.org/officeDocument/2006/relationships/hyperlink" Target="mailto:Ahmed.AlFadhel@gswco.com" TargetMode="External"/><Relationship Id="rId138" Type="http://schemas.openxmlformats.org/officeDocument/2006/relationships/hyperlink" Target="mailto:Abdullah.AlShahab@gswco.com" TargetMode="External"/><Relationship Id="rId137" Type="http://schemas.openxmlformats.org/officeDocument/2006/relationships/hyperlink" Target="mailto:mohammad.qarni@gswco.com" TargetMode="External"/><Relationship Id="rId132" Type="http://schemas.openxmlformats.org/officeDocument/2006/relationships/hyperlink" Target="mailto:Shakil.Beag@gswco.com" TargetMode="External"/><Relationship Id="rId131" Type="http://schemas.openxmlformats.org/officeDocument/2006/relationships/hyperlink" Target="mailto:wafi.sufayan@gswco.com" TargetMode="External"/><Relationship Id="rId130" Type="http://schemas.openxmlformats.org/officeDocument/2006/relationships/hyperlink" Target="mailto:Zakariya.Lajami@gswco.com" TargetMode="External"/><Relationship Id="rId136" Type="http://schemas.openxmlformats.org/officeDocument/2006/relationships/hyperlink" Target="mailto:Ahmed.AlShehri@gswco.com" TargetMode="External"/><Relationship Id="rId135" Type="http://schemas.openxmlformats.org/officeDocument/2006/relationships/hyperlink" Target="mailto:Asaad.AlMuzayin@gswco.com" TargetMode="External"/><Relationship Id="rId134" Type="http://schemas.openxmlformats.org/officeDocument/2006/relationships/hyperlink" Target="mailto:Abdullah.Habib@gswco.com" TargetMode="External"/><Relationship Id="rId133" Type="http://schemas.openxmlformats.org/officeDocument/2006/relationships/hyperlink" Target="mailto:meshariibrahimalwahbi@gswco.com" TargetMode="External"/><Relationship Id="rId62" Type="http://schemas.openxmlformats.org/officeDocument/2006/relationships/hyperlink" Target="mailto:info@DAYAL.com" TargetMode="External"/><Relationship Id="rId61" Type="http://schemas.openxmlformats.org/officeDocument/2006/relationships/hyperlink" Target="mailto:Muhammed@fakhonain.com" TargetMode="External"/><Relationship Id="rId64" Type="http://schemas.openxmlformats.org/officeDocument/2006/relationships/hyperlink" Target="mailto:info@dialogasia.com" TargetMode="External"/><Relationship Id="rId63" Type="http://schemas.openxmlformats.org/officeDocument/2006/relationships/hyperlink" Target="mailto:Amir.Saeed.Stations@gmail.com" TargetMode="External"/><Relationship Id="rId66" Type="http://schemas.openxmlformats.org/officeDocument/2006/relationships/hyperlink" Target="mailto:sa.customerservice@hilti.com" TargetMode="External"/><Relationship Id="rId172" Type="http://schemas.openxmlformats.org/officeDocument/2006/relationships/hyperlink" Target="mailto:Aishah.Sami@gswco.com" TargetMode="External"/><Relationship Id="rId65" Type="http://schemas.openxmlformats.org/officeDocument/2006/relationships/hyperlink" Target="mailto:info@khonainiintl.com" TargetMode="External"/><Relationship Id="rId171" Type="http://schemas.openxmlformats.org/officeDocument/2006/relationships/hyperlink" Target="mailto:shakeel.razzaq@gswco.com" TargetMode="External"/><Relationship Id="rId68" Type="http://schemas.openxmlformats.org/officeDocument/2006/relationships/hyperlink" Target="mailto:Info@jrac.com.sa" TargetMode="External"/><Relationship Id="rId170" Type="http://schemas.openxmlformats.org/officeDocument/2006/relationships/hyperlink" Target="mailto:Jamsheed.Vellodathil@gswco.com" TargetMode="External"/><Relationship Id="rId67" Type="http://schemas.openxmlformats.org/officeDocument/2006/relationships/hyperlink" Target="mailto:info@sasaljubail.com" TargetMode="External"/><Relationship Id="rId60" Type="http://schemas.openxmlformats.org/officeDocument/2006/relationships/hyperlink" Target="mailto:info@RONCONI.com" TargetMode="External"/><Relationship Id="rId165" Type="http://schemas.openxmlformats.org/officeDocument/2006/relationships/hyperlink" Target="mailto:Maryam.AlSwed@gswco.com" TargetMode="External"/><Relationship Id="rId69" Type="http://schemas.openxmlformats.org/officeDocument/2006/relationships/hyperlink" Target="mailto:info@asrar.com" TargetMode="External"/><Relationship Id="rId164" Type="http://schemas.openxmlformats.org/officeDocument/2006/relationships/hyperlink" Target="mailto:hr.admin@gswco.com" TargetMode="External"/><Relationship Id="rId163" Type="http://schemas.openxmlformats.org/officeDocument/2006/relationships/hyperlink" Target="mailto:Dhikriat.AlZaid@gswco.com" TargetMode="External"/><Relationship Id="rId162" Type="http://schemas.openxmlformats.org/officeDocument/2006/relationships/hyperlink" Target="mailto:Muidhah.AlKhathami@gswco.com" TargetMode="External"/><Relationship Id="rId169" Type="http://schemas.openxmlformats.org/officeDocument/2006/relationships/hyperlink" Target="mailto:Muhammad.Nadeem@gswco.com" TargetMode="External"/><Relationship Id="rId168" Type="http://schemas.openxmlformats.org/officeDocument/2006/relationships/hyperlink" Target="mailto:muhammad.iqbalshah@gswco.com" TargetMode="External"/><Relationship Id="rId167" Type="http://schemas.openxmlformats.org/officeDocument/2006/relationships/hyperlink" Target="mailto:Rajesh.Parambil@gswco.com" TargetMode="External"/><Relationship Id="rId166" Type="http://schemas.openxmlformats.org/officeDocument/2006/relationships/hyperlink" Target="mailto:hr.admin@gswco.com" TargetMode="External"/><Relationship Id="rId51" Type="http://schemas.openxmlformats.org/officeDocument/2006/relationships/hyperlink" Target="mailto:info@globetechinternational.com" TargetMode="External"/><Relationship Id="rId50" Type="http://schemas.openxmlformats.org/officeDocument/2006/relationships/hyperlink" Target="mailto:info@Jazirah.com" TargetMode="External"/><Relationship Id="rId53" Type="http://schemas.openxmlformats.org/officeDocument/2006/relationships/hyperlink" Target="mailto:syed@het.com.sa" TargetMode="External"/><Relationship Id="rId52" Type="http://schemas.openxmlformats.org/officeDocument/2006/relationships/hyperlink" Target="mailto:info@American.com" TargetMode="External"/><Relationship Id="rId55" Type="http://schemas.openxmlformats.org/officeDocument/2006/relationships/hyperlink" Target="mailto:info@PARKER.com" TargetMode="External"/><Relationship Id="rId161" Type="http://schemas.openxmlformats.org/officeDocument/2006/relationships/hyperlink" Target="mailto:Sabah.AlKhathami@gswco.com" TargetMode="External"/><Relationship Id="rId54" Type="http://schemas.openxmlformats.org/officeDocument/2006/relationships/hyperlink" Target="mailto:info@QUALIFIED.com" TargetMode="External"/><Relationship Id="rId160" Type="http://schemas.openxmlformats.org/officeDocument/2006/relationships/hyperlink" Target="mailto:Zahra.AlSayegh@gswco.com" TargetMode="External"/><Relationship Id="rId57" Type="http://schemas.openxmlformats.org/officeDocument/2006/relationships/hyperlink" Target="mailto:nan@nantechgroup.com" TargetMode="External"/><Relationship Id="rId56" Type="http://schemas.openxmlformats.org/officeDocument/2006/relationships/hyperlink" Target="http://info.almokahal.com" TargetMode="External"/><Relationship Id="rId159" Type="http://schemas.openxmlformats.org/officeDocument/2006/relationships/hyperlink" Target="mailto:Fatima.Awad@gswco.com" TargetMode="External"/><Relationship Id="rId59" Type="http://schemas.openxmlformats.org/officeDocument/2006/relationships/hyperlink" Target="mailto:info@MILTON.com" TargetMode="External"/><Relationship Id="rId154" Type="http://schemas.openxmlformats.org/officeDocument/2006/relationships/hyperlink" Target="mailto:Bani.AlHajri@gswco.com" TargetMode="External"/><Relationship Id="rId58" Type="http://schemas.openxmlformats.org/officeDocument/2006/relationships/hyperlink" Target="mailto:info@SPX.com" TargetMode="External"/><Relationship Id="rId153" Type="http://schemas.openxmlformats.org/officeDocument/2006/relationships/hyperlink" Target="mailto:sarfaraz.alam@gswco.com" TargetMode="External"/><Relationship Id="rId152" Type="http://schemas.openxmlformats.org/officeDocument/2006/relationships/hyperlink" Target="mailto:Ulasi.Reddy@gswco.com" TargetMode="External"/><Relationship Id="rId151" Type="http://schemas.openxmlformats.org/officeDocument/2006/relationships/hyperlink" Target="mailto:Navanetha.Perumal@gswco.com" TargetMode="External"/><Relationship Id="rId158" Type="http://schemas.openxmlformats.org/officeDocument/2006/relationships/hyperlink" Target="mailto:Mohammed.AlDossary@gswco.com" TargetMode="External"/><Relationship Id="rId157" Type="http://schemas.openxmlformats.org/officeDocument/2006/relationships/hyperlink" Target="mailto:Mardih.Alkhazali@gswco.com" TargetMode="External"/><Relationship Id="rId156" Type="http://schemas.openxmlformats.org/officeDocument/2006/relationships/hyperlink" Target="mailto:Preamnath.Selvaraj@gswco.com" TargetMode="External"/><Relationship Id="rId155" Type="http://schemas.openxmlformats.org/officeDocument/2006/relationships/hyperlink" Target="mailto:Mahinda.Thilakarathna@gswco.com" TargetMode="External"/><Relationship Id="rId107" Type="http://schemas.openxmlformats.org/officeDocument/2006/relationships/hyperlink" Target="mailto:Smsm_asl@hotmail.com" TargetMode="External"/><Relationship Id="rId106" Type="http://schemas.openxmlformats.org/officeDocument/2006/relationships/hyperlink" Target="mailto:basimalwaili@gmail.com" TargetMode="External"/><Relationship Id="rId105" Type="http://schemas.openxmlformats.org/officeDocument/2006/relationships/hyperlink" Target="mailto:legal@zoom-lift.com" TargetMode="External"/><Relationship Id="rId104" Type="http://schemas.openxmlformats.org/officeDocument/2006/relationships/hyperlink" Target="mailto:sk6544@hanmail.net" TargetMode="External"/><Relationship Id="rId109" Type="http://schemas.openxmlformats.org/officeDocument/2006/relationships/hyperlink" Target="mailto:info@mokveld.com" TargetMode="External"/><Relationship Id="rId108" Type="http://schemas.openxmlformats.org/officeDocument/2006/relationships/hyperlink" Target="mailto:farooq@aldrees.com" TargetMode="External"/><Relationship Id="rId220" Type="http://schemas.openxmlformats.org/officeDocument/2006/relationships/hyperlink" Target="mailto:basimalwaili@gmail.com" TargetMode="External"/><Relationship Id="rId103" Type="http://schemas.openxmlformats.org/officeDocument/2006/relationships/hyperlink" Target="mailto:info@AFAQ.com" TargetMode="External"/><Relationship Id="rId102" Type="http://schemas.openxmlformats.org/officeDocument/2006/relationships/hyperlink" Target="mailto:info@fahadaltamimigroup.com" TargetMode="External"/><Relationship Id="rId101" Type="http://schemas.openxmlformats.org/officeDocument/2006/relationships/hyperlink" Target="mailto:hkumar@magnetrol.ae" TargetMode="External"/><Relationship Id="rId100" Type="http://schemas.openxmlformats.org/officeDocument/2006/relationships/hyperlink" Target="mailto:jubail@asam-cranes.com.sa" TargetMode="External"/><Relationship Id="rId221" Type="http://schemas.openxmlformats.org/officeDocument/2006/relationships/drawing" Target="../drawings/drawing1.xml"/><Relationship Id="rId217" Type="http://schemas.openxmlformats.org/officeDocument/2006/relationships/hyperlink" Target="mailto:mithileshkumar@gswco.com" TargetMode="External"/><Relationship Id="rId216" Type="http://schemas.openxmlformats.org/officeDocument/2006/relationships/hyperlink" Target="mailto:mukeshkumar@gswco.com" TargetMode="External"/><Relationship Id="rId215" Type="http://schemas.openxmlformats.org/officeDocument/2006/relationships/hyperlink" Target="mailto:sekhsakirali@gswco.com" TargetMode="External"/><Relationship Id="rId214" Type="http://schemas.openxmlformats.org/officeDocument/2006/relationships/hyperlink" Target="mailto:chubal@gswco.com" TargetMode="External"/><Relationship Id="rId219" Type="http://schemas.openxmlformats.org/officeDocument/2006/relationships/hyperlink" Target="mailto:balakishore.matta@gswco.com" TargetMode="External"/><Relationship Id="rId218" Type="http://schemas.openxmlformats.org/officeDocument/2006/relationships/hyperlink" Target="mailto:Touseef.Khan@gswco.com" TargetMode="External"/><Relationship Id="rId213" Type="http://schemas.openxmlformats.org/officeDocument/2006/relationships/hyperlink" Target="mailto:javedrehman@gswco.com" TargetMode="External"/><Relationship Id="rId212" Type="http://schemas.openxmlformats.org/officeDocument/2006/relationships/hyperlink" Target="mailto:janesh.amir@gswco.com" TargetMode="External"/><Relationship Id="rId211" Type="http://schemas.openxmlformats.org/officeDocument/2006/relationships/hyperlink" Target="mailto:asifriyaz@gswco.com" TargetMode="External"/><Relationship Id="rId210" Type="http://schemas.openxmlformats.org/officeDocument/2006/relationships/hyperlink" Target="mailto:sikharam@gswco.com" TargetMode="External"/><Relationship Id="rId129" Type="http://schemas.openxmlformats.org/officeDocument/2006/relationships/hyperlink" Target="mailto:estimation.ssd@gswco.com" TargetMode="External"/><Relationship Id="rId128" Type="http://schemas.openxmlformats.org/officeDocument/2006/relationships/hyperlink" Target="mailto:Mohammed.AlMuzin@gswco.com" TargetMode="External"/><Relationship Id="rId127" Type="http://schemas.openxmlformats.org/officeDocument/2006/relationships/hyperlink" Target="mailto:Fahad.AlJunaid@gswco.com" TargetMode="External"/><Relationship Id="rId126" Type="http://schemas.openxmlformats.org/officeDocument/2006/relationships/hyperlink" Target="mailto:tannoust@gulfmahmal.com.sa" TargetMode="External"/><Relationship Id="rId121" Type="http://schemas.openxmlformats.org/officeDocument/2006/relationships/hyperlink" Target="mailto:ASDossary@zahid.com" TargetMode="External"/><Relationship Id="rId120" Type="http://schemas.openxmlformats.org/officeDocument/2006/relationships/hyperlink" Target="mailto:info@ndtcorrosion.com" TargetMode="External"/><Relationship Id="rId125" Type="http://schemas.openxmlformats.org/officeDocument/2006/relationships/hyperlink" Target="mailto:asma.alghamdi@cherry.com.sa" TargetMode="External"/><Relationship Id="rId124" Type="http://schemas.openxmlformats.org/officeDocument/2006/relationships/hyperlink" Target="mailto:sawant.ramchandra@dbmscsteel.ae" TargetMode="External"/><Relationship Id="rId123" Type="http://schemas.openxmlformats.org/officeDocument/2006/relationships/hyperlink" Target="mailto:WAEL@oasisamercoat.com" TargetMode="External"/><Relationship Id="rId122" Type="http://schemas.openxmlformats.org/officeDocument/2006/relationships/hyperlink" Target="mailto:info@itis.com.sa" TargetMode="External"/><Relationship Id="rId95" Type="http://schemas.openxmlformats.org/officeDocument/2006/relationships/hyperlink" Target="mailto:Wejdan@seeleya.com" TargetMode="External"/><Relationship Id="rId94" Type="http://schemas.openxmlformats.org/officeDocument/2006/relationships/hyperlink" Target="mailto:info@smart-const.com" TargetMode="External"/><Relationship Id="rId97" Type="http://schemas.openxmlformats.org/officeDocument/2006/relationships/hyperlink" Target="mailto:Sufyan@enpro.com.sa" TargetMode="External"/><Relationship Id="rId96" Type="http://schemas.openxmlformats.org/officeDocument/2006/relationships/hyperlink" Target="http://www.itihadi-infra.com" TargetMode="External"/><Relationship Id="rId99" Type="http://schemas.openxmlformats.org/officeDocument/2006/relationships/hyperlink" Target="mailto:m.azam@gts.travel" TargetMode="External"/><Relationship Id="rId98" Type="http://schemas.openxmlformats.org/officeDocument/2006/relationships/hyperlink" Target="mailto:ahlam.alhamad@lna.edu.sa" TargetMode="External"/><Relationship Id="rId91" Type="http://schemas.openxmlformats.org/officeDocument/2006/relationships/hyperlink" Target="mailto:ahmad@itcplastomech.com" TargetMode="External"/><Relationship Id="rId90" Type="http://schemas.openxmlformats.org/officeDocument/2006/relationships/hyperlink" Target="mailto:hr@transcend.org.in" TargetMode="External"/><Relationship Id="rId93" Type="http://schemas.openxmlformats.org/officeDocument/2006/relationships/hyperlink" Target="mailto:info@shifajubail.com" TargetMode="External"/><Relationship Id="rId92" Type="http://schemas.openxmlformats.org/officeDocument/2006/relationships/hyperlink" Target="mailto:sairamtrainingcenter@gmail.com" TargetMode="External"/><Relationship Id="rId118" Type="http://schemas.openxmlformats.org/officeDocument/2006/relationships/hyperlink" Target="mailto:info@maxxarabia.com" TargetMode="External"/><Relationship Id="rId117" Type="http://schemas.openxmlformats.org/officeDocument/2006/relationships/hyperlink" Target="mailto:Salmm8197@gmail.com" TargetMode="External"/><Relationship Id="rId116" Type="http://schemas.openxmlformats.org/officeDocument/2006/relationships/hyperlink" Target="mailto:ayman@agc.com.sa" TargetMode="External"/><Relationship Id="rId115" Type="http://schemas.openxmlformats.org/officeDocument/2006/relationships/hyperlink" Target="mailto:Noor.aleid@lna.edu.sa" TargetMode="External"/><Relationship Id="rId119" Type="http://schemas.openxmlformats.org/officeDocument/2006/relationships/hyperlink" Target="mailto:faisalmal159@gmail.com" TargetMode="External"/><Relationship Id="rId110" Type="http://schemas.openxmlformats.org/officeDocument/2006/relationships/hyperlink" Target="mailto:info@lcm.com" TargetMode="External"/><Relationship Id="rId114" Type="http://schemas.openxmlformats.org/officeDocument/2006/relationships/hyperlink" Target="mailto:aabduljabbar@bsf.sa" TargetMode="External"/><Relationship Id="rId113" Type="http://schemas.openxmlformats.org/officeDocument/2006/relationships/hyperlink" Target="mailto:jamalaaa2001@yahoo.com" TargetMode="External"/><Relationship Id="rId112" Type="http://schemas.openxmlformats.org/officeDocument/2006/relationships/hyperlink" Target="mailto:Alizaid@sh-helaly.com" TargetMode="External"/><Relationship Id="rId111" Type="http://schemas.openxmlformats.org/officeDocument/2006/relationships/hyperlink" Target="mailto:commercial@aabcogroup.com" TargetMode="External"/><Relationship Id="rId206" Type="http://schemas.openxmlformats.org/officeDocument/2006/relationships/hyperlink" Target="mailto:saqibsalam@gswco.com" TargetMode="External"/><Relationship Id="rId205" Type="http://schemas.openxmlformats.org/officeDocument/2006/relationships/hyperlink" Target="mailto:nasser.mohammad@gswco.com" TargetMode="External"/><Relationship Id="rId204" Type="http://schemas.openxmlformats.org/officeDocument/2006/relationships/hyperlink" Target="mailto:lulamusa@gswco.com" TargetMode="External"/><Relationship Id="rId203" Type="http://schemas.openxmlformats.org/officeDocument/2006/relationships/hyperlink" Target="mailto:azhar.latif@gswco.com" TargetMode="External"/><Relationship Id="rId209" Type="http://schemas.openxmlformats.org/officeDocument/2006/relationships/hyperlink" Target="mailto:Shuban.Farooq@gswco.com" TargetMode="External"/><Relationship Id="rId208" Type="http://schemas.openxmlformats.org/officeDocument/2006/relationships/hyperlink" Target="mailto:ali.raza@gswco.com" TargetMode="External"/><Relationship Id="rId207" Type="http://schemas.openxmlformats.org/officeDocument/2006/relationships/hyperlink" Target="mailto:mohammadijaj@gswco.com" TargetMode="External"/><Relationship Id="rId202" Type="http://schemas.openxmlformats.org/officeDocument/2006/relationships/hyperlink" Target="mailto:jayamauli@gswco.com" TargetMode="External"/><Relationship Id="rId201" Type="http://schemas.openxmlformats.org/officeDocument/2006/relationships/hyperlink" Target="mailto:Som.Pandey@gswco.com" TargetMode="External"/><Relationship Id="rId200" Type="http://schemas.openxmlformats.org/officeDocument/2006/relationships/hyperlink" Target="mailto:fatimahmohammad@gswc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88"/>
    <col customWidth="1" min="2" max="2" width="43.75"/>
    <col customWidth="1" min="6" max="6" width="44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>
        <v>1.0</v>
      </c>
      <c r="B2" s="3" t="s">
        <v>7</v>
      </c>
      <c r="C2" s="4">
        <v>1.010073368E9</v>
      </c>
      <c r="D2" s="5" t="s">
        <v>8</v>
      </c>
      <c r="E2" s="6">
        <v>3.56532487E8</v>
      </c>
      <c r="F2" s="7" t="s">
        <v>9</v>
      </c>
      <c r="G2" s="8" t="s">
        <v>10</v>
      </c>
    </row>
    <row r="3">
      <c r="A3" s="2">
        <v>2.0</v>
      </c>
      <c r="B3" s="9" t="s">
        <v>11</v>
      </c>
      <c r="C3" s="4">
        <v>1.010234032E9</v>
      </c>
      <c r="D3" s="5" t="s">
        <v>12</v>
      </c>
      <c r="E3" s="6">
        <v>8.2105793E7</v>
      </c>
      <c r="F3" s="7" t="s">
        <v>13</v>
      </c>
      <c r="G3" s="10"/>
    </row>
    <row r="4">
      <c r="A4" s="11">
        <v>3.0</v>
      </c>
      <c r="B4" s="3" t="s">
        <v>14</v>
      </c>
      <c r="C4" s="4">
        <v>1.010035319E9</v>
      </c>
      <c r="D4" s="5" t="s">
        <v>15</v>
      </c>
      <c r="E4" s="6">
        <v>7.9916582E7</v>
      </c>
      <c r="F4" s="7" t="s">
        <v>16</v>
      </c>
      <c r="G4" s="10"/>
    </row>
    <row r="5">
      <c r="A5" s="11">
        <v>4.0</v>
      </c>
      <c r="B5" s="9" t="s">
        <v>17</v>
      </c>
      <c r="C5" s="4">
        <v>1.010250808E9</v>
      </c>
      <c r="D5" s="5" t="s">
        <v>18</v>
      </c>
      <c r="E5" s="6">
        <v>3.0187669E7</v>
      </c>
      <c r="F5" s="7" t="s">
        <v>19</v>
      </c>
      <c r="G5" s="10"/>
    </row>
    <row r="6">
      <c r="A6" s="2">
        <v>5.0</v>
      </c>
      <c r="B6" s="3" t="s">
        <v>20</v>
      </c>
      <c r="C6" s="4">
        <v>1.010000096E9</v>
      </c>
      <c r="D6" s="5" t="s">
        <v>21</v>
      </c>
      <c r="E6" s="6">
        <v>1.8118168E7</v>
      </c>
      <c r="F6" s="7" t="s">
        <v>22</v>
      </c>
      <c r="G6" s="10"/>
    </row>
    <row r="7">
      <c r="A7" s="11">
        <v>6.0</v>
      </c>
      <c r="B7" s="9" t="s">
        <v>23</v>
      </c>
      <c r="C7" s="4">
        <v>1.01001157E9</v>
      </c>
      <c r="D7" s="5" t="s">
        <v>24</v>
      </c>
      <c r="E7" s="6">
        <v>5126235.0</v>
      </c>
      <c r="F7" s="7" t="s">
        <v>25</v>
      </c>
      <c r="G7" s="10"/>
    </row>
    <row r="8">
      <c r="A8" s="11">
        <v>7.0</v>
      </c>
      <c r="B8" s="3" t="s">
        <v>26</v>
      </c>
      <c r="C8" s="4">
        <v>7.001473102E9</v>
      </c>
      <c r="D8" s="5" t="s">
        <v>27</v>
      </c>
      <c r="E8" s="6">
        <v>2.1698173E7</v>
      </c>
      <c r="F8" s="7" t="s">
        <v>28</v>
      </c>
      <c r="G8" s="10"/>
    </row>
    <row r="9">
      <c r="A9" s="2">
        <v>8.0</v>
      </c>
      <c r="B9" s="9" t="s">
        <v>29</v>
      </c>
      <c r="C9" s="5">
        <v>2.051037839E9</v>
      </c>
      <c r="D9" s="5">
        <v>5.0812697E8</v>
      </c>
      <c r="E9" s="12">
        <v>12.0</v>
      </c>
      <c r="F9" s="13" t="s">
        <v>30</v>
      </c>
      <c r="G9" s="10"/>
    </row>
    <row r="10">
      <c r="A10" s="11">
        <v>9.0</v>
      </c>
      <c r="B10" s="3" t="s">
        <v>31</v>
      </c>
      <c r="C10" s="5">
        <v>2.050156222E9</v>
      </c>
      <c r="D10" s="5" t="s">
        <v>32</v>
      </c>
      <c r="E10" s="12">
        <v>21.0</v>
      </c>
      <c r="F10" s="14" t="s">
        <v>33</v>
      </c>
      <c r="G10" s="10"/>
    </row>
    <row r="11">
      <c r="A11" s="11">
        <v>10.0</v>
      </c>
      <c r="B11" s="9" t="s">
        <v>34</v>
      </c>
      <c r="C11" s="5">
        <v>2.051011209E9</v>
      </c>
      <c r="D11" s="5">
        <v>1.33417646E8</v>
      </c>
      <c r="E11" s="12">
        <v>45.0</v>
      </c>
      <c r="F11" s="15" t="s">
        <v>35</v>
      </c>
      <c r="G11" s="10"/>
    </row>
    <row r="12">
      <c r="A12" s="2">
        <v>11.0</v>
      </c>
      <c r="B12" s="3" t="s">
        <v>36</v>
      </c>
      <c r="C12" s="5">
        <v>1.010011557E9</v>
      </c>
      <c r="D12" s="5">
        <v>9.66138317005E11</v>
      </c>
      <c r="E12" s="12">
        <v>56.0</v>
      </c>
      <c r="F12" s="15" t="s">
        <v>37</v>
      </c>
      <c r="G12" s="10"/>
    </row>
    <row r="13">
      <c r="A13" s="11">
        <v>12.0</v>
      </c>
      <c r="B13" s="9" t="s">
        <v>38</v>
      </c>
      <c r="C13" s="5">
        <v>2.05501252E9</v>
      </c>
      <c r="D13" s="16">
        <f>+966114500865</f>
        <v>966114500865</v>
      </c>
      <c r="E13" s="12">
        <v>125.0</v>
      </c>
      <c r="F13" s="14" t="s">
        <v>39</v>
      </c>
      <c r="G13" s="10"/>
    </row>
    <row r="14">
      <c r="A14" s="11">
        <v>13.0</v>
      </c>
      <c r="B14" s="3" t="s">
        <v>40</v>
      </c>
      <c r="C14" s="17" t="s">
        <v>41</v>
      </c>
      <c r="D14" s="16" t="str">
        <f>+ 971 4 887 3232</f>
        <v>#ERROR!</v>
      </c>
      <c r="E14" s="12">
        <v>132.0</v>
      </c>
      <c r="F14" s="13" t="s">
        <v>42</v>
      </c>
      <c r="G14" s="10"/>
    </row>
    <row r="15">
      <c r="A15" s="2">
        <v>14.0</v>
      </c>
      <c r="B15" s="9" t="s">
        <v>43</v>
      </c>
      <c r="C15" s="5">
        <v>7.005467415E9</v>
      </c>
      <c r="D15" s="5">
        <v>5.43403897E8</v>
      </c>
      <c r="E15" s="12">
        <v>138.0</v>
      </c>
      <c r="F15" s="13" t="s">
        <v>44</v>
      </c>
      <c r="G15" s="10"/>
    </row>
    <row r="16">
      <c r="A16" s="11">
        <v>15.0</v>
      </c>
      <c r="B16" s="3" t="s">
        <v>45</v>
      </c>
      <c r="C16" s="5">
        <v>1.010089086E9</v>
      </c>
      <c r="D16" s="16" t="str">
        <f>+966 1-462 0146</f>
        <v>#ERROR!</v>
      </c>
      <c r="E16" s="12">
        <v>220.0</v>
      </c>
      <c r="F16" s="13" t="s">
        <v>46</v>
      </c>
      <c r="G16" s="10"/>
    </row>
    <row r="17">
      <c r="A17" s="11">
        <v>16.0</v>
      </c>
      <c r="B17" s="9" t="s">
        <v>47</v>
      </c>
      <c r="C17" s="5">
        <v>2.055003678E9</v>
      </c>
      <c r="D17" s="5" t="s">
        <v>48</v>
      </c>
      <c r="E17" s="12">
        <v>272.0</v>
      </c>
      <c r="F17" s="13" t="s">
        <v>49</v>
      </c>
      <c r="G17" s="10"/>
    </row>
    <row r="18">
      <c r="A18" s="2">
        <v>17.0</v>
      </c>
      <c r="B18" s="3" t="s">
        <v>50</v>
      </c>
      <c r="C18" s="18">
        <v>2.050018653E9</v>
      </c>
      <c r="D18" s="16" t="str">
        <f>+966 13 812 2135</f>
        <v>#ERROR!</v>
      </c>
      <c r="E18" s="12">
        <v>278.0</v>
      </c>
      <c r="F18" s="15" t="s">
        <v>51</v>
      </c>
      <c r="G18" s="10"/>
    </row>
    <row r="19">
      <c r="A19" s="11">
        <v>18.0</v>
      </c>
      <c r="B19" s="9" t="s">
        <v>52</v>
      </c>
      <c r="C19" s="5">
        <v>4.030158136E9</v>
      </c>
      <c r="D19" s="16" t="str">
        <f>+966 133400188</f>
        <v>#ERROR!</v>
      </c>
      <c r="E19" s="12">
        <v>340.0</v>
      </c>
      <c r="F19" s="13" t="s">
        <v>53</v>
      </c>
      <c r="G19" s="10"/>
    </row>
    <row r="20">
      <c r="A20" s="11">
        <v>19.0</v>
      </c>
      <c r="B20" s="3" t="s">
        <v>54</v>
      </c>
      <c r="C20" s="5">
        <v>2.050095179E9</v>
      </c>
      <c r="D20" s="17" t="s">
        <v>55</v>
      </c>
      <c r="E20" s="12">
        <v>345.0</v>
      </c>
      <c r="F20" s="13" t="s">
        <v>56</v>
      </c>
      <c r="G20" s="10"/>
    </row>
    <row r="21">
      <c r="A21" s="2">
        <v>20.0</v>
      </c>
      <c r="B21" s="9" t="s">
        <v>57</v>
      </c>
      <c r="C21" s="19">
        <v>2.050057845E9</v>
      </c>
      <c r="D21" s="5" t="s">
        <v>58</v>
      </c>
      <c r="E21" s="12">
        <v>350.0</v>
      </c>
      <c r="F21" s="14" t="s">
        <v>59</v>
      </c>
      <c r="G21" s="10"/>
    </row>
    <row r="22">
      <c r="A22" s="11">
        <v>21.0</v>
      </c>
      <c r="B22" s="20" t="s">
        <v>60</v>
      </c>
      <c r="C22" s="5">
        <v>1.010149194E9</v>
      </c>
      <c r="D22" s="21">
        <v>9.66133E11</v>
      </c>
      <c r="E22" s="12">
        <v>375.0</v>
      </c>
      <c r="F22" s="13" t="s">
        <v>61</v>
      </c>
      <c r="G22" s="10"/>
    </row>
    <row r="23">
      <c r="A23" s="11">
        <v>22.0</v>
      </c>
      <c r="B23" s="9" t="s">
        <v>62</v>
      </c>
      <c r="C23" s="5">
        <v>2.050016743E9</v>
      </c>
      <c r="D23" s="5" t="s">
        <v>63</v>
      </c>
      <c r="E23" s="12">
        <v>378.0</v>
      </c>
      <c r="F23" s="13" t="s">
        <v>64</v>
      </c>
      <c r="G23" s="10"/>
    </row>
    <row r="24">
      <c r="A24" s="2">
        <v>23.0</v>
      </c>
      <c r="B24" s="3" t="s">
        <v>65</v>
      </c>
      <c r="C24" s="5">
        <v>2.050108129E9</v>
      </c>
      <c r="D24" s="5" t="s">
        <v>66</v>
      </c>
      <c r="E24" s="12">
        <v>392.0</v>
      </c>
      <c r="F24" s="13" t="s">
        <v>67</v>
      </c>
      <c r="G24" s="10"/>
    </row>
    <row r="25">
      <c r="A25" s="11">
        <v>24.0</v>
      </c>
      <c r="B25" s="9" t="s">
        <v>68</v>
      </c>
      <c r="C25" s="17" t="s">
        <v>41</v>
      </c>
      <c r="D25" s="5" t="s">
        <v>69</v>
      </c>
      <c r="E25" s="12">
        <v>450.0</v>
      </c>
      <c r="F25" s="14" t="s">
        <v>70</v>
      </c>
      <c r="G25" s="10"/>
    </row>
    <row r="26">
      <c r="A26" s="11">
        <v>25.0</v>
      </c>
      <c r="B26" s="3" t="s">
        <v>71</v>
      </c>
      <c r="C26" s="5">
        <v>2.051044707E9</v>
      </c>
      <c r="D26" s="5" t="s">
        <v>72</v>
      </c>
      <c r="E26" s="12">
        <v>462.0</v>
      </c>
      <c r="F26" s="14" t="s">
        <v>73</v>
      </c>
      <c r="G26" s="10"/>
    </row>
    <row r="27">
      <c r="A27" s="2">
        <v>26.0</v>
      </c>
      <c r="B27" s="9" t="s">
        <v>74</v>
      </c>
      <c r="C27" s="5">
        <v>2.050006145E9</v>
      </c>
      <c r="D27" s="5" t="s">
        <v>75</v>
      </c>
      <c r="E27" s="12">
        <v>490.0</v>
      </c>
      <c r="F27" s="13" t="s">
        <v>76</v>
      </c>
      <c r="G27" s="10"/>
    </row>
    <row r="28">
      <c r="A28" s="11">
        <v>27.0</v>
      </c>
      <c r="B28" s="3" t="s">
        <v>77</v>
      </c>
      <c r="C28" s="5">
        <v>2.055000941E9</v>
      </c>
      <c r="D28" s="5" t="s">
        <v>78</v>
      </c>
      <c r="E28" s="12">
        <v>603.0</v>
      </c>
      <c r="F28" s="14" t="s">
        <v>79</v>
      </c>
      <c r="G28" s="10"/>
    </row>
    <row r="29">
      <c r="A29" s="11">
        <v>28.0</v>
      </c>
      <c r="B29" s="9" t="s">
        <v>80</v>
      </c>
      <c r="C29" s="5">
        <v>2.051014544E9</v>
      </c>
      <c r="D29" s="5" t="s">
        <v>81</v>
      </c>
      <c r="E29" s="12">
        <v>683.0</v>
      </c>
      <c r="F29" s="14" t="s">
        <v>82</v>
      </c>
      <c r="G29" s="10"/>
    </row>
    <row r="30">
      <c r="A30" s="2">
        <v>29.0</v>
      </c>
      <c r="B30" s="3" t="s">
        <v>83</v>
      </c>
      <c r="C30" s="5">
        <v>2.050070573E9</v>
      </c>
      <c r="D30" s="5" t="s">
        <v>84</v>
      </c>
      <c r="E30" s="12">
        <v>683.0</v>
      </c>
      <c r="F30" s="14" t="s">
        <v>85</v>
      </c>
      <c r="G30" s="10"/>
    </row>
    <row r="31">
      <c r="A31" s="11">
        <v>30.0</v>
      </c>
      <c r="B31" s="9" t="s">
        <v>86</v>
      </c>
      <c r="C31" s="5">
        <v>2.014022555E9</v>
      </c>
      <c r="D31" s="5" t="s">
        <v>87</v>
      </c>
      <c r="E31" s="12">
        <v>719.0</v>
      </c>
      <c r="F31" s="14" t="s">
        <v>88</v>
      </c>
      <c r="G31" s="10"/>
    </row>
    <row r="32">
      <c r="A32" s="11">
        <v>31.0</v>
      </c>
      <c r="B32" s="3" t="s">
        <v>89</v>
      </c>
      <c r="C32" s="5">
        <v>2.055012999E9</v>
      </c>
      <c r="D32" s="5" t="s">
        <v>90</v>
      </c>
      <c r="E32" s="12">
        <v>792.0</v>
      </c>
      <c r="F32" s="13" t="s">
        <v>91</v>
      </c>
      <c r="G32" s="10"/>
    </row>
    <row r="33">
      <c r="A33" s="2">
        <v>32.0</v>
      </c>
      <c r="B33" s="9" t="s">
        <v>92</v>
      </c>
      <c r="C33" s="5">
        <v>2.050107974E9</v>
      </c>
      <c r="D33" s="5" t="s">
        <v>93</v>
      </c>
      <c r="E33" s="12">
        <v>800.0</v>
      </c>
      <c r="F33" s="15" t="s">
        <v>94</v>
      </c>
      <c r="G33" s="10"/>
    </row>
    <row r="34">
      <c r="A34" s="11">
        <v>33.0</v>
      </c>
      <c r="B34" s="3" t="s">
        <v>95</v>
      </c>
      <c r="C34" s="5">
        <v>2.050060602E9</v>
      </c>
      <c r="D34" s="5" t="s">
        <v>96</v>
      </c>
      <c r="E34" s="12">
        <v>851.0</v>
      </c>
      <c r="F34" s="13" t="s">
        <v>97</v>
      </c>
      <c r="G34" s="10"/>
    </row>
    <row r="35">
      <c r="A35" s="11">
        <v>34.0</v>
      </c>
      <c r="B35" s="9" t="s">
        <v>98</v>
      </c>
      <c r="C35" s="5">
        <v>2.050027415E9</v>
      </c>
      <c r="D35" s="5" t="s">
        <v>99</v>
      </c>
      <c r="E35" s="12">
        <v>882.0</v>
      </c>
      <c r="F35" s="13" t="s">
        <v>100</v>
      </c>
      <c r="G35" s="10"/>
    </row>
    <row r="36">
      <c r="A36" s="2">
        <v>35.0</v>
      </c>
      <c r="B36" s="3" t="s">
        <v>101</v>
      </c>
      <c r="C36" s="5">
        <v>2.055008088E9</v>
      </c>
      <c r="D36" s="5" t="s">
        <v>102</v>
      </c>
      <c r="E36" s="12">
        <v>995.0</v>
      </c>
      <c r="F36" s="13" t="s">
        <v>103</v>
      </c>
      <c r="G36" s="10"/>
    </row>
    <row r="37">
      <c r="A37" s="11">
        <v>36.0</v>
      </c>
      <c r="B37" s="9" t="s">
        <v>104</v>
      </c>
      <c r="C37" s="5">
        <v>4.030102566E9</v>
      </c>
      <c r="D37" s="5" t="s">
        <v>105</v>
      </c>
      <c r="E37" s="12">
        <v>1002.0</v>
      </c>
      <c r="F37" s="13" t="s">
        <v>106</v>
      </c>
      <c r="G37" s="10"/>
    </row>
    <row r="38">
      <c r="A38" s="11">
        <v>37.0</v>
      </c>
      <c r="B38" s="3" t="s">
        <v>107</v>
      </c>
      <c r="C38" s="5">
        <v>2.055023397E9</v>
      </c>
      <c r="D38" s="5" t="s">
        <v>108</v>
      </c>
      <c r="E38" s="12">
        <v>1030.0</v>
      </c>
      <c r="F38" s="22" t="s">
        <v>109</v>
      </c>
      <c r="G38" s="10"/>
    </row>
    <row r="39">
      <c r="A39" s="2">
        <v>38.0</v>
      </c>
      <c r="B39" s="9" t="s">
        <v>110</v>
      </c>
      <c r="C39" s="5">
        <v>2.050030407E9</v>
      </c>
      <c r="D39" s="5">
        <v>5.0932629E8</v>
      </c>
      <c r="E39" s="12">
        <v>1035.0</v>
      </c>
      <c r="F39" s="13" t="s">
        <v>111</v>
      </c>
      <c r="G39" s="10"/>
    </row>
    <row r="40">
      <c r="A40" s="11">
        <v>39.0</v>
      </c>
      <c r="B40" s="3" t="s">
        <v>112</v>
      </c>
      <c r="C40" s="21">
        <v>3.00715E14</v>
      </c>
      <c r="D40" s="5">
        <v>5.47973916E8</v>
      </c>
      <c r="E40" s="12">
        <v>1147.0</v>
      </c>
      <c r="F40" s="13" t="s">
        <v>113</v>
      </c>
      <c r="G40" s="10"/>
    </row>
    <row r="41">
      <c r="A41" s="11">
        <v>40.0</v>
      </c>
      <c r="B41" s="9" t="s">
        <v>114</v>
      </c>
      <c r="C41" s="5">
        <v>2.2545550378E10</v>
      </c>
      <c r="D41" s="5">
        <v>5.48880808E8</v>
      </c>
      <c r="E41" s="12">
        <v>1155.0</v>
      </c>
      <c r="F41" s="15" t="s">
        <v>115</v>
      </c>
      <c r="G41" s="10"/>
    </row>
    <row r="42">
      <c r="A42" s="2">
        <v>41.0</v>
      </c>
      <c r="B42" s="3" t="s">
        <v>116</v>
      </c>
      <c r="C42" s="5">
        <v>2.050028642E9</v>
      </c>
      <c r="D42" s="5" t="s">
        <v>117</v>
      </c>
      <c r="E42" s="12">
        <v>1204.0</v>
      </c>
      <c r="F42" s="15" t="s">
        <v>118</v>
      </c>
      <c r="G42" s="10"/>
    </row>
    <row r="43">
      <c r="A43" s="11">
        <v>42.0</v>
      </c>
      <c r="B43" s="9" t="s">
        <v>119</v>
      </c>
      <c r="C43" s="5">
        <v>2.050035714E9</v>
      </c>
      <c r="D43" s="5" t="s">
        <v>120</v>
      </c>
      <c r="E43" s="12">
        <v>1265.0</v>
      </c>
      <c r="F43" s="23"/>
      <c r="G43" s="10"/>
    </row>
    <row r="44">
      <c r="A44" s="11">
        <v>43.0</v>
      </c>
      <c r="B44" s="3" t="s">
        <v>121</v>
      </c>
      <c r="C44" s="5">
        <v>2.055124942E9</v>
      </c>
      <c r="D44" s="5">
        <v>5.82902552E8</v>
      </c>
      <c r="E44" s="12">
        <v>1265.0</v>
      </c>
      <c r="F44" s="13" t="s">
        <v>122</v>
      </c>
      <c r="G44" s="10"/>
    </row>
    <row r="45">
      <c r="A45" s="2">
        <v>44.0</v>
      </c>
      <c r="B45" s="9" t="s">
        <v>123</v>
      </c>
      <c r="C45" s="5">
        <v>2.051064326E9</v>
      </c>
      <c r="D45" s="5" t="s">
        <v>124</v>
      </c>
      <c r="E45" s="12">
        <v>1487.0</v>
      </c>
      <c r="F45" s="13" t="s">
        <v>125</v>
      </c>
      <c r="G45" s="10"/>
    </row>
    <row r="46">
      <c r="A46" s="11">
        <v>45.0</v>
      </c>
      <c r="B46" s="3" t="s">
        <v>126</v>
      </c>
      <c r="C46" s="5">
        <v>1.010303747E9</v>
      </c>
      <c r="D46" s="5" t="s">
        <v>127</v>
      </c>
      <c r="E46" s="12">
        <v>1550.0</v>
      </c>
      <c r="F46" s="13" t="s">
        <v>128</v>
      </c>
      <c r="G46" s="10"/>
    </row>
    <row r="47">
      <c r="A47" s="11">
        <v>46.0</v>
      </c>
      <c r="B47" s="9" t="s">
        <v>129</v>
      </c>
      <c r="C47" s="5">
        <v>4.030294492E9</v>
      </c>
      <c r="D47" s="5" t="s">
        <v>130</v>
      </c>
      <c r="E47" s="12">
        <v>1575.0</v>
      </c>
      <c r="F47" s="13" t="s">
        <v>131</v>
      </c>
      <c r="G47" s="10"/>
    </row>
    <row r="48">
      <c r="A48" s="2">
        <v>47.0</v>
      </c>
      <c r="B48" s="3" t="s">
        <v>132</v>
      </c>
      <c r="C48" s="5">
        <v>2.050054452E9</v>
      </c>
      <c r="D48" s="16" t="str">
        <f>+966 013 859 5228</f>
        <v>#ERROR!</v>
      </c>
      <c r="E48" s="12">
        <v>1628.0</v>
      </c>
      <c r="F48" s="13" t="s">
        <v>133</v>
      </c>
      <c r="G48" s="10"/>
    </row>
    <row r="49">
      <c r="A49" s="11">
        <v>48.0</v>
      </c>
      <c r="B49" s="9" t="s">
        <v>134</v>
      </c>
      <c r="C49" s="17" t="s">
        <v>41</v>
      </c>
      <c r="D49" s="16">
        <f>+39-341-932111</f>
        <v>-932413</v>
      </c>
      <c r="E49" s="12">
        <v>1698.0</v>
      </c>
      <c r="F49" s="13" t="s">
        <v>135</v>
      </c>
      <c r="G49" s="10"/>
    </row>
    <row r="50">
      <c r="A50" s="11">
        <v>49.0</v>
      </c>
      <c r="B50" s="3" t="s">
        <v>136</v>
      </c>
      <c r="C50" s="5">
        <v>2.055007638E9</v>
      </c>
      <c r="D50" s="5" t="s">
        <v>137</v>
      </c>
      <c r="E50" s="12">
        <v>1752.0</v>
      </c>
      <c r="F50" s="13" t="s">
        <v>138</v>
      </c>
      <c r="G50" s="10"/>
    </row>
    <row r="51">
      <c r="A51" s="2">
        <v>50.0</v>
      </c>
      <c r="B51" s="9" t="s">
        <v>139</v>
      </c>
      <c r="C51" s="5">
        <v>2.050040364E9</v>
      </c>
      <c r="D51" s="5" t="s">
        <v>140</v>
      </c>
      <c r="E51" s="12">
        <v>1827.0</v>
      </c>
      <c r="F51" s="13" t="s">
        <v>141</v>
      </c>
      <c r="G51" s="10"/>
    </row>
    <row r="52">
      <c r="A52" s="11">
        <v>51.0</v>
      </c>
      <c r="B52" s="3" t="s">
        <v>142</v>
      </c>
      <c r="C52" s="5">
        <v>2.059004032E9</v>
      </c>
      <c r="D52" s="5" t="s">
        <v>143</v>
      </c>
      <c r="E52" s="12">
        <v>1843.0</v>
      </c>
      <c r="F52" s="13" t="s">
        <v>144</v>
      </c>
      <c r="G52" s="10"/>
    </row>
    <row r="53">
      <c r="A53" s="11">
        <v>52.0</v>
      </c>
      <c r="B53" s="9" t="s">
        <v>145</v>
      </c>
      <c r="C53" s="17" t="s">
        <v>41</v>
      </c>
      <c r="D53" s="16" t="str">
        <f>+39 0377 912268</f>
        <v>#ERROR!</v>
      </c>
      <c r="E53" s="12">
        <v>1896.0</v>
      </c>
      <c r="F53" s="19" t="s">
        <v>146</v>
      </c>
      <c r="G53" s="10"/>
    </row>
    <row r="54">
      <c r="A54" s="2">
        <v>53.0</v>
      </c>
      <c r="B54" s="3" t="s">
        <v>147</v>
      </c>
      <c r="C54" s="5">
        <v>1.010387398E9</v>
      </c>
      <c r="D54" s="5" t="s">
        <v>148</v>
      </c>
      <c r="E54" s="12">
        <v>1967.0</v>
      </c>
      <c r="F54" s="13" t="s">
        <v>149</v>
      </c>
      <c r="G54" s="10"/>
    </row>
    <row r="55">
      <c r="A55" s="11">
        <v>54.0</v>
      </c>
      <c r="B55" s="9" t="s">
        <v>150</v>
      </c>
      <c r="C55" s="5">
        <v>2.050048669E9</v>
      </c>
      <c r="D55" s="5" t="s">
        <v>151</v>
      </c>
      <c r="E55" s="12">
        <v>1987.0</v>
      </c>
      <c r="F55" s="13" t="s">
        <v>152</v>
      </c>
      <c r="G55" s="10"/>
    </row>
    <row r="56">
      <c r="A56" s="11">
        <v>55.0</v>
      </c>
      <c r="B56" s="3" t="s">
        <v>153</v>
      </c>
      <c r="C56" s="5">
        <v>2.050085225E9</v>
      </c>
      <c r="D56" s="5" t="s">
        <v>154</v>
      </c>
      <c r="E56" s="12">
        <v>1990.0</v>
      </c>
      <c r="F56" s="13" t="s">
        <v>155</v>
      </c>
      <c r="G56" s="10"/>
    </row>
    <row r="57">
      <c r="A57" s="2">
        <v>56.0</v>
      </c>
      <c r="B57" s="9" t="s">
        <v>156</v>
      </c>
      <c r="C57" s="21">
        <v>3.00057E14</v>
      </c>
      <c r="D57" s="5" t="s">
        <v>157</v>
      </c>
      <c r="E57" s="12">
        <v>2000.0</v>
      </c>
      <c r="F57" s="14" t="s">
        <v>158</v>
      </c>
      <c r="G57" s="10"/>
    </row>
    <row r="58">
      <c r="A58" s="11">
        <v>57.0</v>
      </c>
      <c r="B58" s="3" t="s">
        <v>159</v>
      </c>
      <c r="C58" s="17" t="s">
        <v>41</v>
      </c>
      <c r="D58" s="16" t="str">
        <f>+973 17727450</f>
        <v>#ERROR!</v>
      </c>
      <c r="E58" s="12">
        <v>2000.0</v>
      </c>
      <c r="F58" s="13" t="s">
        <v>160</v>
      </c>
      <c r="G58" s="10"/>
    </row>
    <row r="59">
      <c r="A59" s="11">
        <v>58.0</v>
      </c>
      <c r="B59" s="9" t="s">
        <v>161</v>
      </c>
      <c r="C59" s="5">
        <v>2.051008929E9</v>
      </c>
      <c r="D59" s="5" t="s">
        <v>162</v>
      </c>
      <c r="E59" s="12">
        <v>2009.0</v>
      </c>
      <c r="F59" s="14" t="s">
        <v>163</v>
      </c>
      <c r="G59" s="10"/>
    </row>
    <row r="60">
      <c r="A60" s="2">
        <v>59.0</v>
      </c>
      <c r="B60" s="3" t="s">
        <v>164</v>
      </c>
      <c r="C60" s="5">
        <v>2.050080631E9</v>
      </c>
      <c r="D60" s="5" t="s">
        <v>165</v>
      </c>
      <c r="E60" s="12">
        <v>2016.0</v>
      </c>
      <c r="F60" s="13" t="s">
        <v>166</v>
      </c>
      <c r="G60" s="10"/>
    </row>
    <row r="61">
      <c r="A61" s="11">
        <v>60.0</v>
      </c>
      <c r="B61" s="9" t="s">
        <v>167</v>
      </c>
      <c r="C61" s="5">
        <v>2.055006928E9</v>
      </c>
      <c r="D61" s="5" t="s">
        <v>168</v>
      </c>
      <c r="E61" s="12">
        <v>2174.0</v>
      </c>
      <c r="F61" s="13" t="s">
        <v>169</v>
      </c>
      <c r="G61" s="10"/>
    </row>
    <row r="62">
      <c r="A62" s="11">
        <v>61.0</v>
      </c>
      <c r="B62" s="3" t="s">
        <v>170</v>
      </c>
      <c r="C62" s="5">
        <v>2.051064326E9</v>
      </c>
      <c r="D62" s="5" t="s">
        <v>124</v>
      </c>
      <c r="E62" s="12">
        <v>2310.0</v>
      </c>
      <c r="F62" s="14" t="s">
        <v>171</v>
      </c>
      <c r="G62" s="10"/>
    </row>
    <row r="63">
      <c r="A63" s="2">
        <v>62.0</v>
      </c>
      <c r="B63" s="9" t="s">
        <v>172</v>
      </c>
      <c r="C63" s="5">
        <v>2.050240814E9</v>
      </c>
      <c r="D63" s="5" t="s">
        <v>173</v>
      </c>
      <c r="E63" s="12">
        <v>2363.0</v>
      </c>
      <c r="F63" s="13" t="s">
        <v>174</v>
      </c>
      <c r="G63" s="10"/>
    </row>
    <row r="64">
      <c r="A64" s="11">
        <v>63.0</v>
      </c>
      <c r="B64" s="3" t="s">
        <v>175</v>
      </c>
      <c r="C64" s="5">
        <v>2.014019986E9</v>
      </c>
      <c r="D64" s="16" t="str">
        <f>+966 1 33 62 4596</f>
        <v>#ERROR!</v>
      </c>
      <c r="E64" s="12">
        <v>2405.0</v>
      </c>
      <c r="F64" s="14" t="s">
        <v>176</v>
      </c>
      <c r="G64" s="10"/>
    </row>
    <row r="65">
      <c r="A65" s="11">
        <v>64.0</v>
      </c>
      <c r="B65" s="9" t="s">
        <v>177</v>
      </c>
      <c r="C65" s="21">
        <v>3.01007E14</v>
      </c>
      <c r="D65" s="5">
        <v>1.15622602E8</v>
      </c>
      <c r="E65" s="12">
        <v>2415.0</v>
      </c>
      <c r="F65" s="13" t="s">
        <v>178</v>
      </c>
      <c r="G65" s="10"/>
    </row>
    <row r="66">
      <c r="A66" s="2">
        <v>65.0</v>
      </c>
      <c r="B66" s="3" t="s">
        <v>179</v>
      </c>
      <c r="C66" s="5">
        <v>2.055023541E9</v>
      </c>
      <c r="D66" s="5" t="s">
        <v>180</v>
      </c>
      <c r="E66" s="12">
        <v>2441.0</v>
      </c>
      <c r="F66" s="13" t="s">
        <v>181</v>
      </c>
      <c r="G66" s="10"/>
    </row>
    <row r="67">
      <c r="A67" s="11">
        <v>66.0</v>
      </c>
      <c r="B67" s="9" t="s">
        <v>182</v>
      </c>
      <c r="C67" s="5">
        <v>2.05021086E9</v>
      </c>
      <c r="D67" s="16" t="str">
        <f>+966 13 812 1044</f>
        <v>#ERROR!</v>
      </c>
      <c r="E67" s="12">
        <v>2484.0</v>
      </c>
      <c r="F67" s="13" t="s">
        <v>183</v>
      </c>
      <c r="G67" s="10"/>
    </row>
    <row r="68">
      <c r="A68" s="11">
        <v>67.0</v>
      </c>
      <c r="B68" s="3" t="s">
        <v>184</v>
      </c>
      <c r="C68" s="5">
        <v>2.050066914E9</v>
      </c>
      <c r="D68" s="5">
        <v>9.66565214154E11</v>
      </c>
      <c r="E68" s="12">
        <v>2555.0</v>
      </c>
      <c r="F68" s="13" t="s">
        <v>185</v>
      </c>
      <c r="G68" s="10"/>
    </row>
    <row r="69">
      <c r="A69" s="2">
        <v>68.0</v>
      </c>
      <c r="B69" s="9" t="s">
        <v>186</v>
      </c>
      <c r="C69" s="5" t="s">
        <v>187</v>
      </c>
      <c r="D69" s="16" t="str">
        <f>+971-4 883 1739</f>
        <v>#ERROR!</v>
      </c>
      <c r="E69" s="12">
        <v>2573.0</v>
      </c>
      <c r="F69" s="13" t="s">
        <v>188</v>
      </c>
      <c r="G69" s="10"/>
    </row>
    <row r="70">
      <c r="A70" s="11">
        <v>69.0</v>
      </c>
      <c r="B70" s="3" t="s">
        <v>189</v>
      </c>
      <c r="C70" s="5">
        <v>2.055004132E9</v>
      </c>
      <c r="D70" s="5" t="s">
        <v>190</v>
      </c>
      <c r="E70" s="12">
        <v>2586.0</v>
      </c>
      <c r="F70" s="14" t="s">
        <v>191</v>
      </c>
      <c r="G70" s="10"/>
    </row>
    <row r="71">
      <c r="A71" s="11">
        <v>70.0</v>
      </c>
      <c r="B71" s="9" t="s">
        <v>192</v>
      </c>
      <c r="C71" s="5">
        <v>2.050055125E9</v>
      </c>
      <c r="D71" s="5">
        <v>5.33836279E8</v>
      </c>
      <c r="E71" s="12">
        <v>2730.0</v>
      </c>
      <c r="F71" s="13" t="s">
        <v>193</v>
      </c>
      <c r="G71" s="10"/>
    </row>
    <row r="72">
      <c r="A72" s="2">
        <v>71.0</v>
      </c>
      <c r="B72" s="3" t="s">
        <v>194</v>
      </c>
      <c r="C72" s="5">
        <v>2.055012983E9</v>
      </c>
      <c r="D72" s="5" t="s">
        <v>195</v>
      </c>
      <c r="E72" s="12">
        <v>2746.0</v>
      </c>
      <c r="F72" s="14" t="s">
        <v>196</v>
      </c>
      <c r="G72" s="10"/>
    </row>
    <row r="73">
      <c r="A73" s="11">
        <v>72.0</v>
      </c>
      <c r="B73" s="9" t="s">
        <v>197</v>
      </c>
      <c r="C73" s="5">
        <v>2.050209275E9</v>
      </c>
      <c r="D73" s="5" t="s">
        <v>198</v>
      </c>
      <c r="E73" s="12">
        <v>2877.0</v>
      </c>
      <c r="F73" s="13" t="s">
        <v>199</v>
      </c>
      <c r="G73" s="10"/>
    </row>
    <row r="74">
      <c r="A74" s="11">
        <v>73.0</v>
      </c>
      <c r="B74" s="3" t="s">
        <v>200</v>
      </c>
      <c r="C74" s="5" t="s">
        <v>187</v>
      </c>
      <c r="D74" s="16" t="str">
        <f>+966 13 3408191</f>
        <v>#ERROR!</v>
      </c>
      <c r="E74" s="12">
        <v>2892.0</v>
      </c>
      <c r="F74" s="14" t="s">
        <v>201</v>
      </c>
      <c r="G74" s="10"/>
    </row>
    <row r="75">
      <c r="A75" s="2">
        <v>74.0</v>
      </c>
      <c r="B75" s="9" t="s">
        <v>202</v>
      </c>
      <c r="C75" s="5">
        <v>2.055023654E9</v>
      </c>
      <c r="D75" s="5" t="s">
        <v>203</v>
      </c>
      <c r="E75" s="12">
        <v>2935.0</v>
      </c>
      <c r="F75" s="13" t="s">
        <v>204</v>
      </c>
      <c r="G75" s="10"/>
    </row>
    <row r="76">
      <c r="A76" s="11">
        <v>75.0</v>
      </c>
      <c r="B76" s="3" t="s">
        <v>205</v>
      </c>
      <c r="C76" s="5">
        <v>2.051161943E9</v>
      </c>
      <c r="D76" s="5" t="s">
        <v>206</v>
      </c>
      <c r="E76" s="12">
        <v>3071.0</v>
      </c>
      <c r="F76" s="13" t="s">
        <v>207</v>
      </c>
      <c r="G76" s="10"/>
    </row>
    <row r="77">
      <c r="A77" s="11">
        <v>76.0</v>
      </c>
      <c r="B77" s="9" t="s">
        <v>208</v>
      </c>
      <c r="C77" s="17" t="s">
        <v>41</v>
      </c>
      <c r="D77" s="5" t="s">
        <v>209</v>
      </c>
      <c r="E77" s="12">
        <v>3096.0</v>
      </c>
      <c r="F77" s="14" t="s">
        <v>210</v>
      </c>
      <c r="G77" s="10"/>
    </row>
    <row r="78">
      <c r="A78" s="2">
        <v>77.0</v>
      </c>
      <c r="B78" s="3" t="s">
        <v>211</v>
      </c>
      <c r="C78" s="5">
        <v>2.051040604E9</v>
      </c>
      <c r="D78" s="5">
        <v>9.66559690763E11</v>
      </c>
      <c r="E78" s="12">
        <v>3250.0</v>
      </c>
      <c r="F78" s="13" t="s">
        <v>212</v>
      </c>
      <c r="G78" s="10"/>
    </row>
    <row r="79">
      <c r="A79" s="11">
        <v>78.0</v>
      </c>
      <c r="B79" s="9" t="s">
        <v>213</v>
      </c>
      <c r="C79" s="17" t="s">
        <v>41</v>
      </c>
      <c r="D79" s="16" t="str">
        <f>+971 4 886 0070</f>
        <v>#ERROR!</v>
      </c>
      <c r="E79" s="12">
        <v>3267.0</v>
      </c>
      <c r="F79" s="13" t="s">
        <v>214</v>
      </c>
      <c r="G79" s="10"/>
    </row>
    <row r="80">
      <c r="A80" s="11">
        <v>79.0</v>
      </c>
      <c r="B80" s="3" t="s">
        <v>215</v>
      </c>
      <c r="C80" s="5">
        <v>2.05006335E9</v>
      </c>
      <c r="D80" s="16" t="str">
        <f>+966-11-244 4333</f>
        <v>#ERROR!</v>
      </c>
      <c r="E80" s="12">
        <v>3335.0</v>
      </c>
      <c r="F80" s="13" t="s">
        <v>216</v>
      </c>
      <c r="G80" s="10"/>
    </row>
    <row r="81">
      <c r="A81" s="2">
        <v>80.0</v>
      </c>
      <c r="B81" s="9" t="s">
        <v>217</v>
      </c>
      <c r="C81" s="5">
        <v>2.055018582E9</v>
      </c>
      <c r="D81" s="5" t="s">
        <v>218</v>
      </c>
      <c r="E81" s="12">
        <v>3444.0</v>
      </c>
      <c r="F81" s="14" t="s">
        <v>219</v>
      </c>
      <c r="G81" s="10"/>
    </row>
    <row r="82">
      <c r="A82" s="11">
        <v>81.0</v>
      </c>
      <c r="B82" s="3" t="s">
        <v>220</v>
      </c>
      <c r="C82" s="5" t="s">
        <v>187</v>
      </c>
      <c r="D82" s="5" t="s">
        <v>221</v>
      </c>
      <c r="E82" s="12">
        <v>3450.0</v>
      </c>
      <c r="F82" s="13" t="s">
        <v>222</v>
      </c>
      <c r="G82" s="10"/>
    </row>
    <row r="83">
      <c r="A83" s="11">
        <v>82.0</v>
      </c>
      <c r="B83" s="9" t="s">
        <v>223</v>
      </c>
      <c r="C83" s="24">
        <v>2.055015177E9</v>
      </c>
      <c r="D83" s="5" t="s">
        <v>224</v>
      </c>
      <c r="E83" s="12">
        <v>3512.0</v>
      </c>
      <c r="F83" s="14" t="s">
        <v>225</v>
      </c>
      <c r="G83" s="10"/>
    </row>
    <row r="84">
      <c r="A84" s="2">
        <v>83.0</v>
      </c>
      <c r="B84" s="3" t="s">
        <v>226</v>
      </c>
      <c r="C84" s="5">
        <v>2.051041534E9</v>
      </c>
      <c r="D84" s="16">
        <f>+966138631553</f>
        <v>966138631553</v>
      </c>
      <c r="E84" s="12">
        <v>3565.0</v>
      </c>
      <c r="F84" s="15" t="s">
        <v>227</v>
      </c>
      <c r="G84" s="10"/>
    </row>
    <row r="85">
      <c r="A85" s="11">
        <v>84.0</v>
      </c>
      <c r="B85" s="9" t="s">
        <v>228</v>
      </c>
      <c r="C85" s="5">
        <v>1.03349727E9</v>
      </c>
      <c r="D85" s="16" t="str">
        <f>+9660 13 8127989</f>
        <v>#ERROR!</v>
      </c>
      <c r="E85" s="12">
        <v>3990.0</v>
      </c>
      <c r="F85" s="13" t="s">
        <v>229</v>
      </c>
      <c r="G85" s="10"/>
    </row>
    <row r="86">
      <c r="A86" s="11">
        <v>85.0</v>
      </c>
      <c r="B86" s="3" t="s">
        <v>230</v>
      </c>
      <c r="C86" s="5">
        <v>2.050000443E9</v>
      </c>
      <c r="D86" s="16" t="str">
        <f>+966 13 3625087</f>
        <v>#ERROR!</v>
      </c>
      <c r="E86" s="12">
        <v>4000.0</v>
      </c>
      <c r="F86" s="13" t="s">
        <v>231</v>
      </c>
      <c r="G86" s="10"/>
    </row>
    <row r="87">
      <c r="A87" s="2">
        <v>86.0</v>
      </c>
      <c r="B87" s="9" t="s">
        <v>232</v>
      </c>
      <c r="C87" s="5">
        <v>4.030150711E9</v>
      </c>
      <c r="D87" s="5" t="s">
        <v>233</v>
      </c>
      <c r="E87" s="12">
        <v>4014.0</v>
      </c>
      <c r="F87" s="13" t="s">
        <v>234</v>
      </c>
      <c r="G87" s="10"/>
    </row>
    <row r="88">
      <c r="A88" s="11">
        <v>87.0</v>
      </c>
      <c r="B88" s="3" t="s">
        <v>235</v>
      </c>
      <c r="C88" s="5">
        <v>13361.0</v>
      </c>
      <c r="D88" s="5" t="s">
        <v>236</v>
      </c>
      <c r="E88" s="12">
        <v>4030.0</v>
      </c>
      <c r="F88" s="13" t="s">
        <v>237</v>
      </c>
      <c r="G88" s="10"/>
    </row>
    <row r="89">
      <c r="A89" s="11">
        <v>88.0</v>
      </c>
      <c r="B89" s="9" t="s">
        <v>238</v>
      </c>
      <c r="C89" s="5">
        <v>2.655003972E9</v>
      </c>
      <c r="D89" s="5" t="s">
        <v>239</v>
      </c>
      <c r="E89" s="12">
        <v>4095.0</v>
      </c>
      <c r="F89" s="14" t="s">
        <v>240</v>
      </c>
      <c r="G89" s="10"/>
    </row>
    <row r="90">
      <c r="A90" s="2">
        <v>89.0</v>
      </c>
      <c r="B90" s="3" t="s">
        <v>241</v>
      </c>
      <c r="C90" s="17" t="s">
        <v>41</v>
      </c>
      <c r="D90" s="16">
        <f>+91-2114-335103</f>
        <v>-337126</v>
      </c>
      <c r="E90" s="12">
        <v>4150.0</v>
      </c>
      <c r="F90" s="14" t="s">
        <v>242</v>
      </c>
      <c r="G90" s="10"/>
    </row>
    <row r="91">
      <c r="A91" s="11">
        <v>90.0</v>
      </c>
      <c r="B91" s="9" t="s">
        <v>243</v>
      </c>
      <c r="C91" s="5">
        <v>2.050050368E9</v>
      </c>
      <c r="D91" s="5" t="s">
        <v>244</v>
      </c>
      <c r="E91" s="12">
        <v>4230.0</v>
      </c>
      <c r="F91" s="13" t="s">
        <v>245</v>
      </c>
      <c r="G91" s="10"/>
    </row>
    <row r="92">
      <c r="A92" s="11">
        <v>91.0</v>
      </c>
      <c r="B92" s="3" t="s">
        <v>246</v>
      </c>
      <c r="C92" s="5">
        <v>2.051036873E9</v>
      </c>
      <c r="D92" s="5" t="s">
        <v>247</v>
      </c>
      <c r="E92" s="12">
        <v>4313.0</v>
      </c>
      <c r="F92" s="14" t="s">
        <v>248</v>
      </c>
      <c r="G92" s="10"/>
    </row>
    <row r="93">
      <c r="A93" s="2">
        <v>92.0</v>
      </c>
      <c r="B93" s="9" t="s">
        <v>249</v>
      </c>
      <c r="C93" s="17" t="s">
        <v>41</v>
      </c>
      <c r="D93" s="16" t="str">
        <f>+973 1723 2630</f>
        <v>#ERROR!</v>
      </c>
      <c r="E93" s="12">
        <v>4330.0</v>
      </c>
      <c r="F93" s="13" t="s">
        <v>250</v>
      </c>
      <c r="G93" s="10"/>
    </row>
    <row r="94">
      <c r="A94" s="11">
        <v>93.0</v>
      </c>
      <c r="B94" s="3" t="s">
        <v>251</v>
      </c>
      <c r="C94" s="5">
        <v>2.055129458E9</v>
      </c>
      <c r="D94" s="5" t="s">
        <v>252</v>
      </c>
      <c r="E94" s="12">
        <v>4416.0</v>
      </c>
      <c r="F94" s="14" t="s">
        <v>253</v>
      </c>
      <c r="G94" s="10"/>
    </row>
    <row r="95">
      <c r="A95" s="11">
        <v>94.0</v>
      </c>
      <c r="B95" s="9" t="s">
        <v>254</v>
      </c>
      <c r="C95" s="17" t="s">
        <v>41</v>
      </c>
      <c r="D95" s="16">
        <f>+39-35-584199</f>
        <v>-584195</v>
      </c>
      <c r="E95" s="12">
        <v>4485.0</v>
      </c>
      <c r="F95" s="15" t="s">
        <v>255</v>
      </c>
      <c r="G95" s="10"/>
    </row>
    <row r="96">
      <c r="A96" s="2">
        <v>95.0</v>
      </c>
      <c r="B96" s="3" t="s">
        <v>256</v>
      </c>
      <c r="C96" s="5">
        <v>2.051047202E9</v>
      </c>
      <c r="D96" s="16" t="str">
        <f>+966 50 2683774</f>
        <v>#ERROR!</v>
      </c>
      <c r="E96" s="12">
        <v>4600.0</v>
      </c>
      <c r="F96" s="15" t="s">
        <v>257</v>
      </c>
      <c r="G96" s="10"/>
    </row>
    <row r="97">
      <c r="A97" s="11">
        <v>96.0</v>
      </c>
      <c r="B97" s="9" t="s">
        <v>258</v>
      </c>
      <c r="C97" s="5">
        <v>2.050074543E9</v>
      </c>
      <c r="D97" s="5">
        <v>1.38328601E8</v>
      </c>
      <c r="E97" s="12">
        <v>4823.0</v>
      </c>
      <c r="F97" s="13" t="s">
        <v>259</v>
      </c>
      <c r="G97" s="10"/>
    </row>
    <row r="98">
      <c r="A98" s="11">
        <v>97.0</v>
      </c>
      <c r="B98" s="3" t="s">
        <v>260</v>
      </c>
      <c r="C98" s="5">
        <v>2.051062123E9</v>
      </c>
      <c r="D98" s="5" t="s">
        <v>261</v>
      </c>
      <c r="E98" s="12">
        <v>4888.0</v>
      </c>
      <c r="F98" s="13" t="s">
        <v>262</v>
      </c>
      <c r="G98" s="10"/>
    </row>
    <row r="99">
      <c r="A99" s="2">
        <v>98.0</v>
      </c>
      <c r="B99" s="9" t="s">
        <v>263</v>
      </c>
      <c r="C99" s="5">
        <v>4.030016303E9</v>
      </c>
      <c r="D99" s="5" t="s">
        <v>264</v>
      </c>
      <c r="E99" s="12">
        <v>4914.0</v>
      </c>
      <c r="F99" s="13" t="s">
        <v>265</v>
      </c>
      <c r="G99" s="10"/>
    </row>
    <row r="100">
      <c r="A100" s="11">
        <v>99.0</v>
      </c>
      <c r="B100" s="3" t="s">
        <v>266</v>
      </c>
      <c r="C100" s="17" t="s">
        <v>267</v>
      </c>
      <c r="D100" s="5" t="s">
        <v>268</v>
      </c>
      <c r="E100" s="12">
        <v>5165.0</v>
      </c>
      <c r="F100" s="13" t="s">
        <v>269</v>
      </c>
      <c r="G100" s="10"/>
    </row>
    <row r="101">
      <c r="A101" s="11">
        <v>100.0</v>
      </c>
      <c r="B101" s="9" t="s">
        <v>270</v>
      </c>
      <c r="C101" s="5">
        <v>2.050067542E9</v>
      </c>
      <c r="D101" s="16" t="str">
        <f>+13 8021423 المدينة الصناعية الثانية بالدمام، New Extended Behind Almarai Storage, الدمام 31478</f>
        <v>#ERROR!</v>
      </c>
      <c r="E101" s="12">
        <v>5166.0</v>
      </c>
      <c r="F101" s="13" t="s">
        <v>271</v>
      </c>
      <c r="G101" s="10"/>
    </row>
    <row r="102">
      <c r="A102" s="2">
        <v>101.0</v>
      </c>
      <c r="B102" s="3" t="s">
        <v>272</v>
      </c>
      <c r="C102" s="17" t="s">
        <v>267</v>
      </c>
      <c r="D102" s="5" t="s">
        <v>273</v>
      </c>
      <c r="E102" s="12">
        <v>5250.0</v>
      </c>
      <c r="F102" s="15" t="s">
        <v>274</v>
      </c>
      <c r="G102" s="10"/>
    </row>
    <row r="103">
      <c r="A103" s="11">
        <v>102.0</v>
      </c>
      <c r="B103" s="9" t="s">
        <v>275</v>
      </c>
      <c r="C103" s="5">
        <v>2.055007176E9</v>
      </c>
      <c r="D103" s="17" t="s">
        <v>276</v>
      </c>
      <c r="E103" s="12">
        <v>5594.0</v>
      </c>
      <c r="F103" s="13" t="s">
        <v>277</v>
      </c>
      <c r="G103" s="10"/>
    </row>
    <row r="104">
      <c r="A104" s="11">
        <v>103.0</v>
      </c>
      <c r="B104" s="3" t="s">
        <v>278</v>
      </c>
      <c r="C104" s="18">
        <v>4.030085419E9</v>
      </c>
      <c r="D104" s="16" t="str">
        <f>+966 56 799 2200 Dammam Khobar Hwy Al Saeed Tower 26th Flr, Office No 603, POBOX4502 Al Khobar. 31952 SA. الخبر</f>
        <v>#ERROR!</v>
      </c>
      <c r="E104" s="12">
        <v>5619.0</v>
      </c>
      <c r="F104" s="15" t="s">
        <v>279</v>
      </c>
      <c r="G104" s="10"/>
    </row>
    <row r="105">
      <c r="A105" s="2">
        <v>104.0</v>
      </c>
      <c r="B105" s="9" t="s">
        <v>280</v>
      </c>
      <c r="C105" s="24">
        <v>2.051059603E9</v>
      </c>
      <c r="D105" s="16" t="str">
        <f>+966 559989833 الدمام</f>
        <v>#ERROR!</v>
      </c>
      <c r="E105" s="12">
        <v>5802.0</v>
      </c>
      <c r="F105" s="15" t="s">
        <v>281</v>
      </c>
      <c r="G105" s="10"/>
    </row>
    <row r="106">
      <c r="A106" s="11">
        <v>105.0</v>
      </c>
      <c r="B106" s="3" t="s">
        <v>282</v>
      </c>
      <c r="C106" s="5">
        <v>2.062617341E9</v>
      </c>
      <c r="D106" s="16" t="str">
        <f>+966-568047787 10th Street, السوق، الدمام 32242</f>
        <v>#ERROR!</v>
      </c>
      <c r="E106" s="12">
        <v>5965.0</v>
      </c>
      <c r="F106" s="13" t="s">
        <v>283</v>
      </c>
      <c r="G106" s="10"/>
    </row>
    <row r="107">
      <c r="A107" s="11">
        <v>106.0</v>
      </c>
      <c r="B107" s="9" t="s">
        <v>284</v>
      </c>
      <c r="C107" s="5">
        <v>2.05501824E9</v>
      </c>
      <c r="D107" s="17" t="s">
        <v>285</v>
      </c>
      <c r="E107" s="12">
        <v>6030.0</v>
      </c>
      <c r="F107" s="15" t="s">
        <v>286</v>
      </c>
      <c r="G107" s="10"/>
    </row>
    <row r="108">
      <c r="A108" s="2">
        <v>107.0</v>
      </c>
      <c r="B108" s="3" t="s">
        <v>287</v>
      </c>
      <c r="C108" s="5">
        <v>2.062000067E9</v>
      </c>
      <c r="D108" s="16" t="str">
        <f>+966 3 818-2625 Khaleej Rd, الغدير، سيهات‎ 32451</f>
        <v>#ERROR!</v>
      </c>
      <c r="E108" s="12">
        <v>6143.0</v>
      </c>
      <c r="F108" s="15" t="s">
        <v>288</v>
      </c>
      <c r="G108" s="10"/>
    </row>
    <row r="109">
      <c r="A109" s="11">
        <v>108.0</v>
      </c>
      <c r="B109" s="9" t="s">
        <v>289</v>
      </c>
      <c r="C109" s="5">
        <v>2.05501603E9</v>
      </c>
      <c r="D109" s="16" t="str">
        <f>+966 56 046 9644</f>
        <v>#ERROR!</v>
      </c>
      <c r="E109" s="12">
        <v>6222.0</v>
      </c>
      <c r="F109" s="13" t="s">
        <v>290</v>
      </c>
      <c r="G109" s="10"/>
    </row>
    <row r="110">
      <c r="A110" s="11">
        <v>109.0</v>
      </c>
      <c r="B110" s="3" t="s">
        <v>291</v>
      </c>
      <c r="C110" s="17" t="s">
        <v>267</v>
      </c>
      <c r="D110" s="16" t="str">
        <f>+971-6-557 2626 الشارقة M1-05 - Sharjah Airport International - Sharjah - إمارة الشارقةّ</f>
        <v>#ERROR!</v>
      </c>
      <c r="E110" s="12">
        <v>6507.0</v>
      </c>
      <c r="F110" s="13" t="s">
        <v>292</v>
      </c>
      <c r="G110" s="10"/>
    </row>
    <row r="111">
      <c r="A111" s="2">
        <v>110.0</v>
      </c>
      <c r="B111" s="9" t="s">
        <v>293</v>
      </c>
      <c r="C111" s="5">
        <v>2.055003179E9</v>
      </c>
      <c r="D111" s="5" t="s">
        <v>294</v>
      </c>
      <c r="E111" s="12">
        <v>6550.0</v>
      </c>
      <c r="F111" s="13" t="s">
        <v>295</v>
      </c>
      <c r="G111" s="10"/>
    </row>
    <row r="112">
      <c r="A112" s="11">
        <v>111.0</v>
      </c>
      <c r="B112" s="3" t="s">
        <v>296</v>
      </c>
      <c r="C112" s="5">
        <v>2.05501569E9</v>
      </c>
      <c r="D112" s="5" t="s">
        <v>297</v>
      </c>
      <c r="E112" s="12">
        <v>6567.0</v>
      </c>
      <c r="F112" s="13" t="s">
        <v>298</v>
      </c>
      <c r="G112" s="10"/>
    </row>
    <row r="113">
      <c r="A113" s="11">
        <v>112.0</v>
      </c>
      <c r="B113" s="9" t="s">
        <v>299</v>
      </c>
      <c r="C113" s="5">
        <v>1.010481981E9</v>
      </c>
      <c r="D113" s="5" t="s">
        <v>300</v>
      </c>
      <c r="E113" s="12">
        <v>6570.0</v>
      </c>
      <c r="F113" s="13" t="s">
        <v>301</v>
      </c>
      <c r="G113" s="10"/>
    </row>
    <row r="114">
      <c r="A114" s="2">
        <v>113.0</v>
      </c>
      <c r="B114" s="3" t="s">
        <v>302</v>
      </c>
      <c r="C114" s="5">
        <v>2.050009638E9</v>
      </c>
      <c r="D114" s="5" t="s">
        <v>303</v>
      </c>
      <c r="E114" s="12">
        <v>7023.0</v>
      </c>
      <c r="F114" s="15" t="s">
        <v>304</v>
      </c>
      <c r="G114" s="10"/>
    </row>
    <row r="115">
      <c r="A115" s="11">
        <v>114.0</v>
      </c>
      <c r="B115" s="9" t="s">
        <v>305</v>
      </c>
      <c r="C115" s="5">
        <v>2.060037767E9</v>
      </c>
      <c r="D115" s="16" t="str">
        <f>+966 03 897 7660 الصناعية الاولى الجبيل</f>
        <v>#ERROR!</v>
      </c>
      <c r="E115" s="12">
        <v>7161.0</v>
      </c>
      <c r="F115" s="13" t="s">
        <v>306</v>
      </c>
      <c r="G115" s="10"/>
    </row>
    <row r="116">
      <c r="A116" s="11">
        <v>115.0</v>
      </c>
      <c r="B116" s="3" t="s">
        <v>307</v>
      </c>
      <c r="C116" s="5">
        <v>2.05035351E8</v>
      </c>
      <c r="D116" s="5" t="s">
        <v>308</v>
      </c>
      <c r="E116" s="12">
        <v>7268.0</v>
      </c>
      <c r="F116" s="13" t="s">
        <v>309</v>
      </c>
      <c r="G116" s="10"/>
    </row>
    <row r="117">
      <c r="A117" s="2">
        <v>116.0</v>
      </c>
      <c r="B117" s="9" t="s">
        <v>310</v>
      </c>
      <c r="C117" s="5">
        <v>2.051012091E9</v>
      </c>
      <c r="D117" s="17" t="s">
        <v>311</v>
      </c>
      <c r="E117" s="12">
        <v>7284.0</v>
      </c>
      <c r="F117" s="13" t="s">
        <v>312</v>
      </c>
      <c r="G117" s="10"/>
    </row>
    <row r="118">
      <c r="A118" s="11">
        <v>117.0</v>
      </c>
      <c r="B118" s="3" t="s">
        <v>313</v>
      </c>
      <c r="C118" s="5">
        <v>2.055018699E9</v>
      </c>
      <c r="D118" s="17" t="s">
        <v>314</v>
      </c>
      <c r="E118" s="12">
        <v>7337.0</v>
      </c>
      <c r="F118" s="13" t="s">
        <v>315</v>
      </c>
      <c r="G118" s="10"/>
    </row>
    <row r="119">
      <c r="A119" s="11">
        <v>118.0</v>
      </c>
      <c r="B119" s="9" t="s">
        <v>316</v>
      </c>
      <c r="C119" s="17" t="s">
        <v>267</v>
      </c>
      <c r="D119" s="16" t="str">
        <f>+92-51-83196653 8319654 Office No. 15, 2nd Floor, Aries Tower, Muree Road, Rawalpindi, Pakistanباكستان</f>
        <v>#ERROR!</v>
      </c>
      <c r="E119" s="12">
        <v>7496.0</v>
      </c>
      <c r="F119" s="13" t="s">
        <v>317</v>
      </c>
      <c r="G119" s="10"/>
    </row>
    <row r="120">
      <c r="A120" s="2">
        <v>119.0</v>
      </c>
      <c r="B120" s="3" t="s">
        <v>318</v>
      </c>
      <c r="C120" s="17" t="s">
        <v>267</v>
      </c>
      <c r="D120" s="16" t="str">
        <f>+82-55-723-2225 8, 130 Beon Gil, Ju Chon Myun,كوريا
 Gim Hae, Gyung Nam, Korea</f>
        <v>#ERROR!</v>
      </c>
      <c r="E120" s="12">
        <v>7512.0</v>
      </c>
      <c r="F120" s="15" t="s">
        <v>319</v>
      </c>
      <c r="G120" s="10"/>
    </row>
    <row r="121">
      <c r="A121" s="11">
        <v>120.0</v>
      </c>
      <c r="B121" s="9" t="s">
        <v>320</v>
      </c>
      <c r="C121" s="5">
        <v>1.010296915E9</v>
      </c>
      <c r="D121" s="16" t="str">
        <f>+966-504422592 5th Floor, Room-507, Rossais Commercial Center, Dabbab Street- Riyadh-KSA الرياض</f>
        <v>#ERROR!</v>
      </c>
      <c r="E121" s="12">
        <v>7672.0</v>
      </c>
      <c r="F121" s="13" t="s">
        <v>321</v>
      </c>
      <c r="G121" s="10"/>
    </row>
    <row r="122">
      <c r="A122" s="11">
        <v>121.0</v>
      </c>
      <c r="B122" s="3" t="s">
        <v>322</v>
      </c>
      <c r="C122" s="5">
        <v>4.030290925E9</v>
      </c>
      <c r="D122" s="17" t="s">
        <v>323</v>
      </c>
      <c r="E122" s="12">
        <v>7763.0</v>
      </c>
      <c r="F122" s="13" t="s">
        <v>324</v>
      </c>
      <c r="G122" s="10"/>
    </row>
    <row r="123">
      <c r="A123" s="2">
        <v>122.0</v>
      </c>
      <c r="B123" s="9" t="s">
        <v>325</v>
      </c>
      <c r="C123" s="5">
        <v>2.055006612E9</v>
      </c>
      <c r="D123" s="17" t="s">
        <v>326</v>
      </c>
      <c r="E123" s="12">
        <v>7825.0</v>
      </c>
      <c r="F123" s="13" t="s">
        <v>327</v>
      </c>
      <c r="G123" s="10"/>
    </row>
    <row r="124">
      <c r="A124" s="11">
        <v>123.0</v>
      </c>
      <c r="B124" s="3" t="s">
        <v>328</v>
      </c>
      <c r="C124" s="5">
        <v>1.010061656E9</v>
      </c>
      <c r="D124" s="17" t="s">
        <v>329</v>
      </c>
      <c r="E124" s="12">
        <v>7917.0</v>
      </c>
      <c r="F124" s="15" t="s">
        <v>330</v>
      </c>
      <c r="G124" s="10"/>
    </row>
    <row r="125">
      <c r="A125" s="11">
        <v>124.0</v>
      </c>
      <c r="B125" s="9" t="s">
        <v>331</v>
      </c>
      <c r="C125" s="5">
        <v>2.050046395E9</v>
      </c>
      <c r="D125" s="17" t="s">
        <v>332</v>
      </c>
      <c r="E125" s="12">
        <v>8067.0</v>
      </c>
      <c r="F125" s="13" t="s">
        <v>333</v>
      </c>
      <c r="G125" s="10"/>
    </row>
    <row r="126">
      <c r="A126" s="2">
        <v>125.0</v>
      </c>
      <c r="B126" s="3" t="s">
        <v>334</v>
      </c>
      <c r="C126" s="5">
        <v>2.051064219E9</v>
      </c>
      <c r="D126" s="5" t="s">
        <v>335</v>
      </c>
      <c r="E126" s="12">
        <v>8487.0</v>
      </c>
      <c r="F126" s="13" t="s">
        <v>336</v>
      </c>
      <c r="G126" s="10"/>
    </row>
    <row r="127">
      <c r="A127" s="11">
        <v>126.0</v>
      </c>
      <c r="B127" s="9" t="s">
        <v>337</v>
      </c>
      <c r="C127" s="5">
        <v>2.052000885E9</v>
      </c>
      <c r="D127" s="17" t="s">
        <v>338</v>
      </c>
      <c r="E127" s="12">
        <v>8707.0</v>
      </c>
      <c r="F127" s="13" t="s">
        <v>339</v>
      </c>
      <c r="G127" s="10"/>
    </row>
    <row r="128">
      <c r="A128" s="11">
        <v>127.0</v>
      </c>
      <c r="B128" s="3" t="s">
        <v>340</v>
      </c>
      <c r="C128" s="17" t="s">
        <v>267</v>
      </c>
      <c r="D128" s="17" t="s">
        <v>341</v>
      </c>
      <c r="E128" s="12">
        <v>9364.0</v>
      </c>
      <c r="F128" s="13" t="s">
        <v>342</v>
      </c>
      <c r="G128" s="10"/>
    </row>
    <row r="129">
      <c r="A129" s="2">
        <v>128.0</v>
      </c>
      <c r="B129" s="9" t="s">
        <v>343</v>
      </c>
      <c r="C129" s="5">
        <v>2.051048884E9</v>
      </c>
      <c r="D129" s="17" t="s">
        <v>344</v>
      </c>
      <c r="E129" s="12">
        <v>9450.0</v>
      </c>
      <c r="F129" s="13" t="s">
        <v>345</v>
      </c>
      <c r="G129" s="10"/>
    </row>
    <row r="130">
      <c r="A130" s="11">
        <v>129.0</v>
      </c>
      <c r="B130" s="3" t="s">
        <v>346</v>
      </c>
      <c r="C130" s="5">
        <v>2.051008976E9</v>
      </c>
      <c r="D130" s="17" t="s">
        <v>347</v>
      </c>
      <c r="E130" s="12">
        <v>9660.0</v>
      </c>
      <c r="F130" s="13" t="s">
        <v>348</v>
      </c>
      <c r="G130" s="10"/>
    </row>
    <row r="131">
      <c r="A131" s="11">
        <v>130.0</v>
      </c>
      <c r="B131" s="9" t="s">
        <v>349</v>
      </c>
      <c r="C131" s="5">
        <v>2.051030905E9</v>
      </c>
      <c r="D131" s="17" t="s">
        <v>350</v>
      </c>
      <c r="E131" s="12">
        <v>9993.0</v>
      </c>
      <c r="F131" s="13" t="s">
        <v>351</v>
      </c>
      <c r="G131" s="10"/>
    </row>
    <row r="132">
      <c r="A132" s="2">
        <v>131.0</v>
      </c>
      <c r="B132" s="3" t="s">
        <v>352</v>
      </c>
      <c r="C132" s="5">
        <v>2.050035363E9</v>
      </c>
      <c r="D132" s="16" t="str">
        <f>+966 13 340 7644 الثقبة شارع الرياض المنطقة الشرقية</f>
        <v>#ERROR!</v>
      </c>
      <c r="E132" s="12">
        <v>10029.0</v>
      </c>
      <c r="F132" s="15" t="s">
        <v>353</v>
      </c>
      <c r="G132" s="10"/>
    </row>
    <row r="133">
      <c r="A133" s="11">
        <v>132.0</v>
      </c>
      <c r="B133" s="9" t="s">
        <v>354</v>
      </c>
      <c r="C133" s="17" t="s">
        <v>267</v>
      </c>
      <c r="D133" s="5" t="s">
        <v>355</v>
      </c>
      <c r="E133" s="12">
        <v>10256.0</v>
      </c>
      <c r="F133" s="13" t="s">
        <v>356</v>
      </c>
      <c r="G133" s="10"/>
    </row>
    <row r="134">
      <c r="A134" s="11">
        <v>133.0</v>
      </c>
      <c r="B134" s="3" t="s">
        <v>357</v>
      </c>
      <c r="C134" s="5">
        <v>2.055002129E9</v>
      </c>
      <c r="D134" s="17" t="s">
        <v>358</v>
      </c>
      <c r="E134" s="12">
        <v>10261.0</v>
      </c>
      <c r="F134" s="13" t="s">
        <v>359</v>
      </c>
      <c r="G134" s="10"/>
    </row>
    <row r="135">
      <c r="A135" s="2">
        <v>134.0</v>
      </c>
      <c r="B135" s="9" t="s">
        <v>360</v>
      </c>
      <c r="C135" s="5">
        <v>2.055019743E9</v>
      </c>
      <c r="D135" s="17" t="s">
        <v>361</v>
      </c>
      <c r="E135" s="12">
        <v>10448.0</v>
      </c>
      <c r="F135" s="13" t="s">
        <v>362</v>
      </c>
      <c r="G135" s="10"/>
    </row>
    <row r="136">
      <c r="A136" s="11">
        <v>135.0</v>
      </c>
      <c r="B136" s="3" t="s">
        <v>363</v>
      </c>
      <c r="C136" s="5">
        <v>2.050061357E9</v>
      </c>
      <c r="D136" s="17" t="s">
        <v>364</v>
      </c>
      <c r="E136" s="12">
        <v>10850.0</v>
      </c>
      <c r="F136" s="13" t="s">
        <v>365</v>
      </c>
      <c r="G136" s="10"/>
    </row>
    <row r="137">
      <c r="A137" s="11">
        <v>136.0</v>
      </c>
      <c r="B137" s="9" t="s">
        <v>366</v>
      </c>
      <c r="C137" s="5">
        <v>2.0551022E9</v>
      </c>
      <c r="D137" s="17" t="s">
        <v>367</v>
      </c>
      <c r="E137" s="12">
        <v>10897.0</v>
      </c>
      <c r="F137" s="13" t="s">
        <v>368</v>
      </c>
      <c r="G137" s="10"/>
    </row>
    <row r="138">
      <c r="A138" s="2">
        <v>137.0</v>
      </c>
      <c r="B138" s="3" t="s">
        <v>369</v>
      </c>
      <c r="C138" s="5">
        <v>2.066002674E9</v>
      </c>
      <c r="D138" s="17" t="s">
        <v>370</v>
      </c>
      <c r="E138" s="12">
        <v>11025.0</v>
      </c>
      <c r="F138" s="15" t="s">
        <v>371</v>
      </c>
      <c r="G138" s="10"/>
    </row>
    <row r="139">
      <c r="A139" s="11">
        <v>138.0</v>
      </c>
      <c r="B139" s="9" t="s">
        <v>372</v>
      </c>
      <c r="C139" s="5">
        <v>2.052110715E9</v>
      </c>
      <c r="D139" s="17" t="s">
        <v>373</v>
      </c>
      <c r="E139" s="12">
        <v>11093.0</v>
      </c>
      <c r="F139" s="13" t="s">
        <v>374</v>
      </c>
      <c r="G139" s="10"/>
    </row>
    <row r="140">
      <c r="A140" s="11">
        <v>139.0</v>
      </c>
      <c r="B140" s="3" t="s">
        <v>375</v>
      </c>
      <c r="C140" s="5">
        <v>2.051044729E9</v>
      </c>
      <c r="D140" s="17" t="s">
        <v>376</v>
      </c>
      <c r="E140" s="12">
        <v>11284.0</v>
      </c>
      <c r="F140" s="13" t="s">
        <v>377</v>
      </c>
      <c r="G140" s="10"/>
    </row>
    <row r="141">
      <c r="A141" s="2">
        <v>140.0</v>
      </c>
      <c r="B141" s="9" t="s">
        <v>378</v>
      </c>
      <c r="C141" s="17" t="s">
        <v>267</v>
      </c>
      <c r="D141" s="17" t="s">
        <v>379</v>
      </c>
      <c r="E141" s="12">
        <v>11650.0</v>
      </c>
      <c r="F141" s="13" t="s">
        <v>380</v>
      </c>
      <c r="G141" s="10"/>
    </row>
    <row r="142">
      <c r="A142" s="11">
        <v>141.0</v>
      </c>
      <c r="B142" s="3" t="s">
        <v>381</v>
      </c>
      <c r="C142" s="5">
        <v>2.050067338E9</v>
      </c>
      <c r="D142" s="16" t="str">
        <f>+966 56 9889771 ابن سينا، الخبر 34627</f>
        <v>#ERROR!</v>
      </c>
      <c r="E142" s="12">
        <v>11956.0</v>
      </c>
      <c r="F142" s="13" t="s">
        <v>382</v>
      </c>
      <c r="G142" s="10"/>
    </row>
    <row r="143">
      <c r="A143" s="11">
        <v>142.0</v>
      </c>
      <c r="B143" s="9" t="s">
        <v>383</v>
      </c>
      <c r="C143" s="17" t="s">
        <v>267</v>
      </c>
      <c r="D143" s="5" t="s">
        <v>384</v>
      </c>
      <c r="E143" s="12">
        <v>12278.0</v>
      </c>
      <c r="F143" s="15" t="s">
        <v>385</v>
      </c>
      <c r="G143" s="10"/>
    </row>
    <row r="144">
      <c r="A144" s="2">
        <v>143.0</v>
      </c>
      <c r="B144" s="3" t="s">
        <v>386</v>
      </c>
      <c r="C144" s="5">
        <v>2.055004936E9</v>
      </c>
      <c r="D144" s="17" t="s">
        <v>387</v>
      </c>
      <c r="E144" s="12">
        <v>12285.0</v>
      </c>
      <c r="F144" s="13" t="s">
        <v>388</v>
      </c>
      <c r="G144" s="10"/>
    </row>
    <row r="145">
      <c r="A145" s="11">
        <v>144.0</v>
      </c>
      <c r="B145" s="9" t="s">
        <v>389</v>
      </c>
      <c r="C145" s="5">
        <v>2.055011592E9</v>
      </c>
      <c r="D145" s="5" t="s">
        <v>390</v>
      </c>
      <c r="E145" s="12">
        <v>12359.0</v>
      </c>
      <c r="F145" s="13" t="s">
        <v>391</v>
      </c>
      <c r="G145" s="10"/>
    </row>
    <row r="146">
      <c r="A146" s="11">
        <v>145.0</v>
      </c>
      <c r="B146" s="3" t="s">
        <v>392</v>
      </c>
      <c r="C146" s="5">
        <v>2.055001248E9</v>
      </c>
      <c r="D146" s="17" t="s">
        <v>393</v>
      </c>
      <c r="E146" s="12">
        <v>12552.0</v>
      </c>
      <c r="F146" s="15" t="s">
        <v>394</v>
      </c>
      <c r="G146" s="10"/>
    </row>
    <row r="147">
      <c r="A147" s="2">
        <v>146.0</v>
      </c>
      <c r="B147" s="9" t="s">
        <v>395</v>
      </c>
      <c r="C147" s="5">
        <v>2.055007886E9</v>
      </c>
      <c r="D147" s="17" t="s">
        <v>396</v>
      </c>
      <c r="E147" s="12">
        <v>12642.0</v>
      </c>
      <c r="F147" s="13" t="s">
        <v>397</v>
      </c>
      <c r="G147" s="10"/>
    </row>
    <row r="148">
      <c r="A148" s="11">
        <v>147.0</v>
      </c>
      <c r="B148" s="3" t="s">
        <v>398</v>
      </c>
      <c r="C148" s="5">
        <v>28038.0</v>
      </c>
      <c r="D148" s="17" t="s">
        <v>399</v>
      </c>
      <c r="E148" s="12">
        <v>12899.0</v>
      </c>
      <c r="F148" s="13" t="s">
        <v>400</v>
      </c>
      <c r="G148" s="10"/>
    </row>
    <row r="149">
      <c r="A149" s="11">
        <v>148.0</v>
      </c>
      <c r="B149" s="9" t="s">
        <v>401</v>
      </c>
      <c r="C149" s="5">
        <v>2.013003454E9</v>
      </c>
      <c r="D149" s="16" t="str">
        <f>+966 138943981 Energy Center Building، الجوهرة، الخبر 34431 2474</f>
        <v>#ERROR!</v>
      </c>
      <c r="E149" s="12">
        <v>13362.0</v>
      </c>
      <c r="F149" s="15" t="s">
        <v>402</v>
      </c>
      <c r="G149" s="10"/>
    </row>
    <row r="150">
      <c r="A150" s="2">
        <v>149.0</v>
      </c>
      <c r="B150" s="3" t="s">
        <v>403</v>
      </c>
      <c r="C150" s="5">
        <v>2.050073774E9</v>
      </c>
      <c r="D150" s="16" t="str">
        <f>+966 13 8472620 4965 طريق الملك عبدالعزيز، المدينة الصناعية الأولى، الدمام 32234</f>
        <v>#ERROR!</v>
      </c>
      <c r="E150" s="12">
        <v>13850.0</v>
      </c>
      <c r="F150" s="13" t="s">
        <v>404</v>
      </c>
      <c r="G150" s="10"/>
    </row>
    <row r="151">
      <c r="A151" s="11">
        <v>150.0</v>
      </c>
      <c r="B151" s="9" t="s">
        <v>405</v>
      </c>
      <c r="C151" s="5">
        <v>1.118002054E9</v>
      </c>
      <c r="D151" s="17" t="s">
        <v>406</v>
      </c>
      <c r="E151" s="12">
        <v>13860.0</v>
      </c>
      <c r="F151" s="13" t="s">
        <v>407</v>
      </c>
      <c r="G151" s="10"/>
    </row>
    <row r="152">
      <c r="A152" s="11">
        <v>151.0</v>
      </c>
      <c r="B152" s="3" t="s">
        <v>408</v>
      </c>
      <c r="C152" s="5">
        <v>2.050116693E9</v>
      </c>
      <c r="D152" s="17" t="s">
        <v>409</v>
      </c>
      <c r="E152" s="12">
        <v>14573.0</v>
      </c>
      <c r="F152" s="13" t="s">
        <v>410</v>
      </c>
      <c r="G152" s="10"/>
    </row>
    <row r="153">
      <c r="A153" s="2">
        <v>152.0</v>
      </c>
      <c r="B153" s="9" t="s">
        <v>411</v>
      </c>
      <c r="C153" s="17" t="s">
        <v>267</v>
      </c>
      <c r="D153" s="17" t="s">
        <v>412</v>
      </c>
      <c r="E153" s="12">
        <v>14659.0</v>
      </c>
      <c r="F153" s="13" t="s">
        <v>413</v>
      </c>
      <c r="G153" s="10"/>
    </row>
    <row r="154">
      <c r="A154" s="11">
        <v>153.0</v>
      </c>
      <c r="B154" s="3" t="s">
        <v>414</v>
      </c>
      <c r="C154" s="5">
        <v>2.050013093E9</v>
      </c>
      <c r="D154" s="16" t="str">
        <f>+966-13-826 0994 الدمام</f>
        <v>#ERROR!</v>
      </c>
      <c r="E154" s="12">
        <v>14740.0</v>
      </c>
      <c r="F154" s="13" t="s">
        <v>415</v>
      </c>
      <c r="G154" s="10"/>
    </row>
    <row r="155">
      <c r="A155" s="11">
        <v>154.0</v>
      </c>
      <c r="B155" s="9" t="s">
        <v>416</v>
      </c>
      <c r="C155" s="5">
        <v>2.050123166E9</v>
      </c>
      <c r="D155" s="16" t="str">
        <f>+966 13 837 0688 الدمام،الخضريه،عبدالوهاب جمال ، 32</f>
        <v>#ERROR!</v>
      </c>
      <c r="E155" s="12">
        <v>14807.0</v>
      </c>
      <c r="F155" s="13" t="s">
        <v>417</v>
      </c>
      <c r="G155" s="10"/>
    </row>
    <row r="156">
      <c r="A156" s="2">
        <v>155.0</v>
      </c>
      <c r="B156" s="3" t="s">
        <v>418</v>
      </c>
      <c r="C156" s="5">
        <v>2.051021287E9</v>
      </c>
      <c r="D156" s="5" t="s">
        <v>419</v>
      </c>
      <c r="E156" s="12">
        <v>15330.0</v>
      </c>
      <c r="F156" s="15" t="s">
        <v>420</v>
      </c>
      <c r="G156" s="10"/>
    </row>
    <row r="157">
      <c r="A157" s="11">
        <v>156.0</v>
      </c>
      <c r="B157" s="9" t="s">
        <v>421</v>
      </c>
      <c r="C157" s="5">
        <v>2.050113804E9</v>
      </c>
      <c r="D157" s="16" t="str">
        <f>+966 0560929833 5203 Najd,Unit #9, P.O. Box No.: 1123 Al Mazruiyah District, Dammamالدمام 31431</f>
        <v>#ERROR!</v>
      </c>
      <c r="E157" s="12">
        <v>15446.0</v>
      </c>
      <c r="F157" s="13" t="s">
        <v>422</v>
      </c>
      <c r="G157" s="10"/>
    </row>
    <row r="158">
      <c r="A158" s="11">
        <v>157.0</v>
      </c>
      <c r="B158" s="3" t="s">
        <v>423</v>
      </c>
      <c r="C158" s="5">
        <v>2.054022359E9</v>
      </c>
      <c r="D158" s="17" t="s">
        <v>424</v>
      </c>
      <c r="E158" s="12">
        <v>15524.0</v>
      </c>
      <c r="F158" s="13" t="s">
        <v>425</v>
      </c>
      <c r="G158" s="10"/>
    </row>
    <row r="159">
      <c r="A159" s="2">
        <v>158.0</v>
      </c>
      <c r="B159" s="9" t="s">
        <v>426</v>
      </c>
      <c r="C159" s="5">
        <v>4.030103992E9</v>
      </c>
      <c r="D159" s="17" t="s">
        <v>427</v>
      </c>
      <c r="E159" s="12">
        <v>15632.0</v>
      </c>
      <c r="F159" s="13" t="s">
        <v>428</v>
      </c>
      <c r="G159" s="10"/>
    </row>
    <row r="160">
      <c r="A160" s="11">
        <v>159.0</v>
      </c>
      <c r="B160" s="3" t="s">
        <v>429</v>
      </c>
      <c r="C160" s="5">
        <v>2.051007992E9</v>
      </c>
      <c r="D160" s="17" t="s">
        <v>430</v>
      </c>
      <c r="E160" s="12">
        <v>15750.0</v>
      </c>
      <c r="F160" s="13" t="s">
        <v>431</v>
      </c>
      <c r="G160" s="10"/>
    </row>
    <row r="161">
      <c r="A161" s="11">
        <v>160.0</v>
      </c>
      <c r="B161" s="9" t="s">
        <v>432</v>
      </c>
      <c r="C161" s="5">
        <v>2.050011041E9</v>
      </c>
      <c r="D161" s="5" t="s">
        <v>433</v>
      </c>
      <c r="E161" s="12">
        <v>15855.0</v>
      </c>
      <c r="F161" s="13" t="s">
        <v>434</v>
      </c>
      <c r="G161" s="10"/>
    </row>
    <row r="162">
      <c r="A162" s="2">
        <v>161.0</v>
      </c>
      <c r="B162" s="3" t="s">
        <v>435</v>
      </c>
      <c r="C162" s="5">
        <v>2.131239903E9</v>
      </c>
      <c r="D162" s="17" t="s">
        <v>436</v>
      </c>
      <c r="E162" s="12">
        <v>15980.0</v>
      </c>
      <c r="F162" s="13" t="s">
        <v>437</v>
      </c>
      <c r="G162" s="10"/>
    </row>
    <row r="163">
      <c r="A163" s="11">
        <v>162.0</v>
      </c>
      <c r="B163" s="9" t="s">
        <v>438</v>
      </c>
      <c r="C163" s="5">
        <v>2.051043874E9</v>
      </c>
      <c r="D163" s="17" t="s">
        <v>439</v>
      </c>
      <c r="E163" s="12">
        <v>16223.0</v>
      </c>
      <c r="F163" s="13" t="s">
        <v>440</v>
      </c>
      <c r="G163" s="10"/>
    </row>
    <row r="164">
      <c r="A164" s="11">
        <v>163.0</v>
      </c>
      <c r="B164" s="3" t="s">
        <v>441</v>
      </c>
      <c r="C164" s="5">
        <v>2.050111248E9</v>
      </c>
      <c r="D164" s="5" t="s">
        <v>442</v>
      </c>
      <c r="E164" s="12">
        <v>16301.0</v>
      </c>
      <c r="F164" s="13" t="s">
        <v>443</v>
      </c>
      <c r="G164" s="10"/>
    </row>
    <row r="165">
      <c r="A165" s="2">
        <v>164.0</v>
      </c>
      <c r="B165" s="9" t="s">
        <v>444</v>
      </c>
      <c r="C165" s="5">
        <v>2.050087207E9</v>
      </c>
      <c r="D165" s="16" t="str">
        <f>+966-13-832 6099 Al-Ohali Business Centre – 3rd Floor, Dammam-Jubail Highway, Dammam الدمام</f>
        <v>#ERROR!</v>
      </c>
      <c r="E165" s="12">
        <v>16374.0</v>
      </c>
      <c r="F165" s="15" t="s">
        <v>445</v>
      </c>
      <c r="G165" s="10"/>
    </row>
    <row r="166">
      <c r="A166" s="11">
        <v>165.0</v>
      </c>
      <c r="B166" s="3" t="s">
        <v>446</v>
      </c>
      <c r="C166" s="5">
        <v>2.051174432E9</v>
      </c>
      <c r="D166" s="17" t="s">
        <v>447</v>
      </c>
      <c r="E166" s="12">
        <v>16544.0</v>
      </c>
      <c r="F166" s="13" t="s">
        <v>448</v>
      </c>
      <c r="G166" s="10"/>
    </row>
    <row r="167">
      <c r="A167" s="11">
        <v>166.0</v>
      </c>
      <c r="B167" s="9" t="s">
        <v>449</v>
      </c>
      <c r="C167" s="5">
        <v>2.050069659E9</v>
      </c>
      <c r="D167" s="16" t="str">
        <f>+966 138356623 طريق الظهران الجبيل السريع، الخضرية، الدمام 32435</f>
        <v>#ERROR!</v>
      </c>
      <c r="E167" s="12">
        <v>16941.0</v>
      </c>
      <c r="F167" s="13" t="s">
        <v>450</v>
      </c>
      <c r="G167" s="10"/>
    </row>
    <row r="168">
      <c r="A168" s="2">
        <v>167.0</v>
      </c>
      <c r="B168" s="3" t="s">
        <v>451</v>
      </c>
      <c r="C168" s="5">
        <v>2.055105422E9</v>
      </c>
      <c r="D168" s="5" t="s">
        <v>452</v>
      </c>
      <c r="E168" s="12">
        <v>17228.0</v>
      </c>
      <c r="F168" s="13" t="s">
        <v>453</v>
      </c>
      <c r="G168" s="10"/>
    </row>
    <row r="169">
      <c r="A169" s="11">
        <v>168.0</v>
      </c>
      <c r="B169" s="9" t="s">
        <v>454</v>
      </c>
      <c r="C169" s="5">
        <v>2.055022506E9</v>
      </c>
      <c r="D169" s="5" t="s">
        <v>455</v>
      </c>
      <c r="E169" s="12">
        <v>17922.0</v>
      </c>
      <c r="F169" s="13" t="s">
        <v>456</v>
      </c>
      <c r="G169" s="10"/>
    </row>
    <row r="170">
      <c r="A170" s="11">
        <v>169.0</v>
      </c>
      <c r="B170" s="3" t="s">
        <v>457</v>
      </c>
      <c r="C170" s="5">
        <v>2.051032467E9</v>
      </c>
      <c r="D170" s="17" t="s">
        <v>458</v>
      </c>
      <c r="E170" s="12">
        <v>17473.0</v>
      </c>
      <c r="F170" s="13" t="s">
        <v>459</v>
      </c>
      <c r="G170" s="10"/>
    </row>
    <row r="171">
      <c r="A171" s="2">
        <v>170.0</v>
      </c>
      <c r="B171" s="9" t="s">
        <v>460</v>
      </c>
      <c r="C171" s="5">
        <v>2.050065038E9</v>
      </c>
      <c r="D171" s="17" t="s">
        <v>461</v>
      </c>
      <c r="E171" s="12">
        <v>17500.0</v>
      </c>
      <c r="F171" s="13" t="s">
        <v>462</v>
      </c>
      <c r="G171" s="10"/>
    </row>
    <row r="172">
      <c r="A172" s="11">
        <v>171.0</v>
      </c>
      <c r="B172" s="3" t="s">
        <v>463</v>
      </c>
      <c r="C172" s="5">
        <v>1.010310644E9</v>
      </c>
      <c r="D172" s="5" t="s">
        <v>464</v>
      </c>
      <c r="E172" s="12">
        <v>17535.0</v>
      </c>
      <c r="F172" s="13" t="s">
        <v>465</v>
      </c>
      <c r="G172" s="10"/>
    </row>
    <row r="173">
      <c r="A173" s="11">
        <v>172.0</v>
      </c>
      <c r="B173" s="9" t="s">
        <v>466</v>
      </c>
      <c r="C173" s="17" t="s">
        <v>267</v>
      </c>
      <c r="D173" s="16" t="str">
        <f>+49 0 2332/72... Germany ألمانيا</f>
        <v>#ERROR!</v>
      </c>
      <c r="E173" s="12">
        <v>17545.0</v>
      </c>
      <c r="F173" s="13" t="s">
        <v>467</v>
      </c>
      <c r="G173" s="10"/>
    </row>
    <row r="174">
      <c r="A174" s="2">
        <v>173.0</v>
      </c>
      <c r="B174" s="3" t="s">
        <v>468</v>
      </c>
      <c r="C174" s="5">
        <v>7.001438238E9</v>
      </c>
      <c r="D174" s="5" t="s">
        <v>469</v>
      </c>
      <c r="E174" s="12">
        <v>17595.0</v>
      </c>
      <c r="F174" s="25" t="s">
        <v>470</v>
      </c>
      <c r="G174" s="10"/>
    </row>
    <row r="175">
      <c r="A175" s="11">
        <v>174.0</v>
      </c>
      <c r="B175" s="9" t="s">
        <v>471</v>
      </c>
      <c r="C175" s="17" t="s">
        <v>267</v>
      </c>
      <c r="D175" s="16" t="str">
        <f>+971 6 5262434 WM-42 bLOCK J,HAMRIYAH FREE ZONE,SHARJAH,UAE P.O BOX 51235الشارقة</f>
        <v>#ERROR!</v>
      </c>
      <c r="E175" s="12">
        <v>17766.0</v>
      </c>
      <c r="F175" s="15" t="s">
        <v>472</v>
      </c>
      <c r="G175" s="10"/>
    </row>
    <row r="176">
      <c r="A176" s="11">
        <v>175.0</v>
      </c>
      <c r="B176" s="3" t="s">
        <v>473</v>
      </c>
      <c r="C176" s="5">
        <v>2.063605364E9</v>
      </c>
      <c r="D176" s="5" t="s">
        <v>474</v>
      </c>
      <c r="E176" s="12">
        <v>17850.0</v>
      </c>
      <c r="F176" s="13" t="s">
        <v>475</v>
      </c>
      <c r="G176" s="10"/>
    </row>
    <row r="177">
      <c r="A177" s="2">
        <v>176.0</v>
      </c>
      <c r="B177" s="9" t="s">
        <v>476</v>
      </c>
      <c r="C177" s="5">
        <v>2.054014223E9</v>
      </c>
      <c r="D177" s="17" t="s">
        <v>477</v>
      </c>
      <c r="E177" s="12">
        <v>18840.0</v>
      </c>
      <c r="F177" s="13" t="s">
        <v>478</v>
      </c>
      <c r="G177" s="10"/>
    </row>
    <row r="178">
      <c r="A178" s="11">
        <v>177.0</v>
      </c>
      <c r="B178" s="3" t="s">
        <v>479</v>
      </c>
      <c r="C178" s="5">
        <v>2.050241249E9</v>
      </c>
      <c r="D178" s="17" t="s">
        <v>480</v>
      </c>
      <c r="E178" s="12">
        <v>18538.0</v>
      </c>
      <c r="F178" s="15" t="s">
        <v>481</v>
      </c>
      <c r="G178" s="10"/>
    </row>
    <row r="179">
      <c r="A179" s="11">
        <v>178.0</v>
      </c>
      <c r="B179" s="9" t="s">
        <v>482</v>
      </c>
      <c r="C179" s="5">
        <v>2.05001261E9</v>
      </c>
      <c r="D179" s="17" t="s">
        <v>483</v>
      </c>
      <c r="E179" s="12">
        <v>18721.0</v>
      </c>
      <c r="F179" s="13" t="s">
        <v>484</v>
      </c>
      <c r="G179" s="10"/>
    </row>
    <row r="180">
      <c r="A180" s="2">
        <v>179.0</v>
      </c>
      <c r="B180" s="3" t="s">
        <v>485</v>
      </c>
      <c r="C180" s="5">
        <v>2.051003434E9</v>
      </c>
      <c r="D180" s="17" t="s">
        <v>486</v>
      </c>
      <c r="E180" s="12">
        <v>19015.0</v>
      </c>
      <c r="F180" s="13" t="s">
        <v>487</v>
      </c>
      <c r="G180" s="10"/>
    </row>
    <row r="181">
      <c r="A181" s="11">
        <v>180.0</v>
      </c>
      <c r="B181" s="9" t="s">
        <v>488</v>
      </c>
      <c r="C181" s="5">
        <v>2.050110951E9</v>
      </c>
      <c r="D181" s="16" t="str">
        <f>+966 13 8877465 الدمام 
 صنوق بريد 3782
 الرمز 32232</f>
        <v>#ERROR!</v>
      </c>
      <c r="E181" s="12">
        <v>19092.0</v>
      </c>
      <c r="F181" s="13" t="s">
        <v>489</v>
      </c>
      <c r="G181" s="10"/>
    </row>
    <row r="182">
      <c r="A182" s="11">
        <v>181.0</v>
      </c>
      <c r="B182" s="3" t="s">
        <v>490</v>
      </c>
      <c r="C182" s="5">
        <v>2.050056785E9</v>
      </c>
      <c r="D182" s="17" t="s">
        <v>491</v>
      </c>
      <c r="E182" s="12">
        <v>19219.0</v>
      </c>
      <c r="F182" s="13" t="s">
        <v>492</v>
      </c>
      <c r="G182" s="10"/>
    </row>
    <row r="183">
      <c r="A183" s="2">
        <v>182.0</v>
      </c>
      <c r="B183" s="9" t="s">
        <v>493</v>
      </c>
      <c r="C183" s="5">
        <v>2.055105537E9</v>
      </c>
      <c r="D183" s="17" t="s">
        <v>494</v>
      </c>
      <c r="E183" s="12">
        <v>19877.0</v>
      </c>
      <c r="F183" s="13" t="s">
        <v>495</v>
      </c>
      <c r="G183" s="10"/>
    </row>
    <row r="184">
      <c r="A184" s="11">
        <v>183.0</v>
      </c>
      <c r="B184" s="3" t="s">
        <v>496</v>
      </c>
      <c r="C184" s="17" t="s">
        <v>267</v>
      </c>
      <c r="D184" s="5" t="s">
        <v>497</v>
      </c>
      <c r="E184" s="12">
        <v>20494.0</v>
      </c>
      <c r="F184" s="13" t="s">
        <v>498</v>
      </c>
      <c r="G184" s="10"/>
    </row>
    <row r="185">
      <c r="A185" s="11">
        <v>184.0</v>
      </c>
      <c r="B185" s="9" t="s">
        <v>499</v>
      </c>
      <c r="C185" s="17" t="s">
        <v>267</v>
      </c>
      <c r="D185" s="17" t="s">
        <v>500</v>
      </c>
      <c r="E185" s="12">
        <v>20535.0</v>
      </c>
      <c r="F185" s="15" t="s">
        <v>501</v>
      </c>
      <c r="G185" s="10"/>
    </row>
    <row r="186">
      <c r="A186" s="2">
        <v>185.0</v>
      </c>
      <c r="B186" s="3" t="s">
        <v>502</v>
      </c>
      <c r="C186" s="17" t="s">
        <v>267</v>
      </c>
      <c r="D186" s="16" t="str">
        <f>+ 971 (04) 320 7809 دبي الامارات العربية المتحدة</f>
        <v>#ERROR!</v>
      </c>
      <c r="E186" s="12">
        <v>20814.0</v>
      </c>
      <c r="F186" s="13" t="s">
        <v>503</v>
      </c>
      <c r="G186" s="10"/>
    </row>
    <row r="187">
      <c r="A187" s="11">
        <v>186.0</v>
      </c>
      <c r="B187" s="9" t="s">
        <v>504</v>
      </c>
      <c r="C187" s="17" t="s">
        <v>267</v>
      </c>
      <c r="D187" s="17" t="s">
        <v>505</v>
      </c>
      <c r="E187" s="12">
        <v>21000.0</v>
      </c>
      <c r="F187" s="13" t="s">
        <v>506</v>
      </c>
      <c r="G187" s="10"/>
    </row>
    <row r="188">
      <c r="A188" s="11">
        <v>187.0</v>
      </c>
      <c r="B188" s="3" t="s">
        <v>507</v>
      </c>
      <c r="C188" s="5">
        <v>2.054005795E9</v>
      </c>
      <c r="D188" s="17" t="s">
        <v>508</v>
      </c>
      <c r="E188" s="12">
        <v>21083.0</v>
      </c>
      <c r="F188" s="13" t="s">
        <v>509</v>
      </c>
      <c r="G188" s="10"/>
    </row>
    <row r="189">
      <c r="A189" s="2">
        <v>188.0</v>
      </c>
      <c r="B189" s="9" t="s">
        <v>510</v>
      </c>
      <c r="C189" s="5">
        <v>2.051023459E9</v>
      </c>
      <c r="D189" s="16" t="str">
        <f>+966 (0) 552028684 المدينة : الدمام الحي :
 صندوق البريد : الرمز البريدي : ٣١٩٥٢
 الهاتف : ٠٠٩٦٦٥٠٥١٧٨٧</f>
        <v>#ERROR!</v>
      </c>
      <c r="E189" s="12">
        <v>21233.0</v>
      </c>
      <c r="F189" s="13" t="s">
        <v>511</v>
      </c>
      <c r="G189" s="10"/>
    </row>
    <row r="190">
      <c r="A190" s="11">
        <v>189.0</v>
      </c>
      <c r="B190" s="3" t="s">
        <v>512</v>
      </c>
      <c r="C190" s="5">
        <v>2.050049277E9</v>
      </c>
      <c r="D190" s="16" t="str">
        <f>+966 13 8210564 7443 Umar Ibn Al Khattab, الصناعية، الدمام 32443 2838</f>
        <v>#ERROR!</v>
      </c>
      <c r="E190" s="12">
        <v>21236.0</v>
      </c>
      <c r="F190" s="13" t="s">
        <v>513</v>
      </c>
      <c r="G190" s="10"/>
    </row>
    <row r="191">
      <c r="A191" s="11">
        <v>190.0</v>
      </c>
      <c r="B191" s="9" t="s">
        <v>514</v>
      </c>
      <c r="C191" s="21">
        <v>3.10141E14</v>
      </c>
      <c r="D191" s="17" t="s">
        <v>515</v>
      </c>
      <c r="E191" s="12">
        <v>21275.0</v>
      </c>
      <c r="F191" s="15" t="s">
        <v>516</v>
      </c>
      <c r="G191" s="10"/>
    </row>
    <row r="192">
      <c r="A192" s="2">
        <v>191.0</v>
      </c>
      <c r="B192" s="3" t="s">
        <v>517</v>
      </c>
      <c r="C192" s="5">
        <v>2.055021399E9</v>
      </c>
      <c r="D192" s="5" t="s">
        <v>518</v>
      </c>
      <c r="E192" s="12">
        <v>21444.0</v>
      </c>
      <c r="F192" s="13" t="s">
        <v>519</v>
      </c>
      <c r="G192" s="10"/>
    </row>
    <row r="193">
      <c r="A193" s="11">
        <v>192.0</v>
      </c>
      <c r="B193" s="9" t="s">
        <v>520</v>
      </c>
      <c r="C193" s="5">
        <v>2.050045985E9</v>
      </c>
      <c r="D193" s="17" t="s">
        <v>521</v>
      </c>
      <c r="E193" s="12">
        <v>21502.0</v>
      </c>
      <c r="F193" s="13" t="s">
        <v>522</v>
      </c>
      <c r="G193" s="10"/>
    </row>
    <row r="194">
      <c r="A194" s="11">
        <v>193.0</v>
      </c>
      <c r="B194" s="3" t="s">
        <v>523</v>
      </c>
      <c r="C194" s="5">
        <v>1.010342527E9</v>
      </c>
      <c r="D194" s="17" t="s">
        <v>524</v>
      </c>
      <c r="E194" s="12">
        <v>21792.0</v>
      </c>
      <c r="F194" s="13" t="s">
        <v>525</v>
      </c>
      <c r="G194" s="10"/>
    </row>
    <row r="195">
      <c r="A195" s="2">
        <v>194.0</v>
      </c>
      <c r="B195" s="9" t="s">
        <v>526</v>
      </c>
      <c r="C195" s="5">
        <v>2.051019272E9</v>
      </c>
      <c r="D195" s="16" t="str">
        <f>+966 (13) 663... PO BOX 90, AL KHOBAR 31952, KSA الخبر</f>
        <v>#ERROR!</v>
      </c>
      <c r="E195" s="12">
        <v>21800.0</v>
      </c>
      <c r="F195" s="13" t="s">
        <v>527</v>
      </c>
      <c r="G195" s="10"/>
    </row>
    <row r="196">
      <c r="A196" s="11">
        <v>195.0</v>
      </c>
      <c r="B196" s="3" t="s">
        <v>528</v>
      </c>
      <c r="C196" s="5">
        <v>2.0055010748E10</v>
      </c>
      <c r="D196" s="17" t="s">
        <v>529</v>
      </c>
      <c r="E196" s="12">
        <v>21850.0</v>
      </c>
      <c r="F196" s="13" t="s">
        <v>530</v>
      </c>
      <c r="G196" s="10"/>
    </row>
    <row r="197">
      <c r="A197" s="11">
        <v>196.0</v>
      </c>
      <c r="B197" s="9" t="s">
        <v>531</v>
      </c>
      <c r="C197" s="5">
        <v>2.051023858E9</v>
      </c>
      <c r="D197" s="17" t="s">
        <v>532</v>
      </c>
      <c r="E197" s="12">
        <v>22110.0</v>
      </c>
      <c r="F197" s="13" t="s">
        <v>533</v>
      </c>
      <c r="G197" s="10"/>
    </row>
    <row r="198">
      <c r="A198" s="2">
        <v>197.0</v>
      </c>
      <c r="B198" s="3" t="s">
        <v>534</v>
      </c>
      <c r="C198" s="17" t="s">
        <v>267</v>
      </c>
      <c r="D198" s="17" t="s">
        <v>535</v>
      </c>
      <c r="E198" s="12">
        <v>23145.0</v>
      </c>
      <c r="F198" s="13" t="s">
        <v>536</v>
      </c>
      <c r="G198" s="10"/>
    </row>
    <row r="199">
      <c r="A199" s="11">
        <v>198.0</v>
      </c>
      <c r="B199" s="9" t="s">
        <v>537</v>
      </c>
      <c r="C199" s="21">
        <v>3.0E14</v>
      </c>
      <c r="D199" s="17" t="s">
        <v>538</v>
      </c>
      <c r="E199" s="12">
        <v>23488.0</v>
      </c>
      <c r="F199" s="13" t="s">
        <v>539</v>
      </c>
      <c r="G199" s="10"/>
    </row>
    <row r="200">
      <c r="A200" s="11">
        <v>199.0</v>
      </c>
      <c r="B200" s="3" t="s">
        <v>540</v>
      </c>
      <c r="C200" s="17" t="s">
        <v>267</v>
      </c>
      <c r="D200" s="16" t="str">
        <f>+971-4-8143400 الامارات العربية المتحدة</f>
        <v>#ERROR!</v>
      </c>
      <c r="E200" s="12">
        <v>23955.0</v>
      </c>
      <c r="F200" s="13" t="s">
        <v>541</v>
      </c>
      <c r="G200" s="10"/>
    </row>
    <row r="201">
      <c r="A201" s="2">
        <v>200.0</v>
      </c>
      <c r="B201" s="9" t="s">
        <v>542</v>
      </c>
      <c r="C201" s="17" t="s">
        <v>267</v>
      </c>
      <c r="D201" s="16" t="str">
        <f>+39 0523 762020 ايطاليا 35026</f>
        <v>#ERROR!</v>
      </c>
      <c r="E201" s="12">
        <v>24018.0</v>
      </c>
      <c r="F201" s="13" t="s">
        <v>543</v>
      </c>
      <c r="G201" s="10"/>
    </row>
    <row r="202">
      <c r="A202" s="11">
        <v>201.0</v>
      </c>
      <c r="B202" s="3" t="s">
        <v>544</v>
      </c>
      <c r="C202" s="5">
        <v>2.050053941E9</v>
      </c>
      <c r="D202" s="17" t="s">
        <v>545</v>
      </c>
      <c r="E202" s="12">
        <v>24281.0</v>
      </c>
      <c r="F202" s="15" t="s">
        <v>546</v>
      </c>
      <c r="G202" s="10"/>
    </row>
    <row r="203">
      <c r="A203" s="11">
        <v>202.0</v>
      </c>
      <c r="B203" s="9" t="s">
        <v>547</v>
      </c>
      <c r="C203" s="17" t="s">
        <v>267</v>
      </c>
      <c r="D203" s="16" t="str">
        <f>+9714-8876-162 دبي الامارات العربية المتحدة</f>
        <v>#ERROR!</v>
      </c>
      <c r="E203" s="12">
        <v>24492.0</v>
      </c>
      <c r="F203" s="13" t="s">
        <v>548</v>
      </c>
      <c r="G203" s="10"/>
    </row>
    <row r="204">
      <c r="A204" s="2">
        <v>203.0</v>
      </c>
      <c r="B204" s="3" t="s">
        <v>549</v>
      </c>
      <c r="C204" s="5">
        <v>2.050057121E9</v>
      </c>
      <c r="D204" s="17" t="s">
        <v>550</v>
      </c>
      <c r="E204" s="12">
        <v>24560.0</v>
      </c>
      <c r="F204" s="13" t="s">
        <v>551</v>
      </c>
      <c r="G204" s="10"/>
    </row>
    <row r="205">
      <c r="A205" s="11">
        <v>204.0</v>
      </c>
      <c r="B205" s="9" t="s">
        <v>552</v>
      </c>
      <c r="C205" s="5">
        <v>2.050087983E9</v>
      </c>
      <c r="D205" s="17" t="s">
        <v>553</v>
      </c>
      <c r="E205" s="12">
        <v>24887.0</v>
      </c>
      <c r="F205" s="13" t="s">
        <v>554</v>
      </c>
      <c r="G205" s="10"/>
    </row>
    <row r="206">
      <c r="A206" s="11">
        <v>205.0</v>
      </c>
      <c r="B206" s="3" t="s">
        <v>555</v>
      </c>
      <c r="C206" s="5">
        <v>2.066001781E9</v>
      </c>
      <c r="D206" s="17" t="s">
        <v>556</v>
      </c>
      <c r="E206" s="12">
        <v>25200.0</v>
      </c>
      <c r="F206" s="13" t="s">
        <v>557</v>
      </c>
      <c r="G206" s="10"/>
    </row>
    <row r="207">
      <c r="A207" s="2">
        <v>206.0</v>
      </c>
      <c r="B207" s="9" t="s">
        <v>558</v>
      </c>
      <c r="C207" s="5">
        <v>2.050115439E9</v>
      </c>
      <c r="D207" s="16" t="str">
        <f>+973 3444 5817 المدينة المنورة، Al Mirqab District, 3379 Gold Tower, الجبيل 35514</f>
        <v>#ERROR!</v>
      </c>
      <c r="E207" s="12">
        <v>25282.0</v>
      </c>
      <c r="F207" s="13" t="s">
        <v>559</v>
      </c>
      <c r="G207" s="10"/>
    </row>
    <row r="208">
      <c r="A208" s="11">
        <v>207.0</v>
      </c>
      <c r="B208" s="3" t="s">
        <v>560</v>
      </c>
      <c r="C208" s="5">
        <v>2.050111488E9</v>
      </c>
      <c r="D208" s="17" t="s">
        <v>561</v>
      </c>
      <c r="E208" s="12">
        <v>25379.0</v>
      </c>
      <c r="F208" s="13" t="s">
        <v>562</v>
      </c>
      <c r="G208" s="10"/>
    </row>
    <row r="209">
      <c r="A209" s="11">
        <v>208.0</v>
      </c>
      <c r="B209" s="9" t="s">
        <v>563</v>
      </c>
      <c r="C209" s="5">
        <v>2.055014317E9</v>
      </c>
      <c r="D209" s="5" t="s">
        <v>564</v>
      </c>
      <c r="E209" s="12">
        <v>25988.0</v>
      </c>
      <c r="F209" s="13" t="s">
        <v>565</v>
      </c>
      <c r="G209" s="10"/>
    </row>
    <row r="210">
      <c r="A210" s="2">
        <v>209.0</v>
      </c>
      <c r="B210" s="3" t="s">
        <v>566</v>
      </c>
      <c r="C210" s="5">
        <v>2.050040003E9</v>
      </c>
      <c r="D210" s="5">
        <v>3.8121771E7</v>
      </c>
      <c r="E210" s="12">
        <v>26814.0</v>
      </c>
      <c r="F210" s="13" t="s">
        <v>567</v>
      </c>
      <c r="G210" s="10"/>
    </row>
    <row r="211">
      <c r="A211" s="11">
        <v>210.0</v>
      </c>
      <c r="B211" s="9" t="s">
        <v>568</v>
      </c>
      <c r="C211" s="5">
        <v>2.051018174E9</v>
      </c>
      <c r="D211" s="17" t="s">
        <v>569</v>
      </c>
      <c r="E211" s="12">
        <v>26982.0</v>
      </c>
      <c r="F211" s="13" t="s">
        <v>570</v>
      </c>
      <c r="G211" s="10"/>
    </row>
    <row r="212">
      <c r="A212" s="11">
        <v>211.0</v>
      </c>
      <c r="B212" s="3" t="s">
        <v>571</v>
      </c>
      <c r="C212" s="5">
        <v>2.050020805E9</v>
      </c>
      <c r="D212" s="16" t="str">
        <f>+966 13 845 0268 3022، الدمام 32225</f>
        <v>#ERROR!</v>
      </c>
      <c r="E212" s="12">
        <v>48702.0</v>
      </c>
      <c r="F212" s="15" t="s">
        <v>572</v>
      </c>
      <c r="G212" s="10"/>
    </row>
    <row r="213">
      <c r="A213" s="2">
        <v>212.0</v>
      </c>
      <c r="B213" s="9" t="s">
        <v>573</v>
      </c>
      <c r="C213" s="5">
        <v>2.055024044E9</v>
      </c>
      <c r="D213" s="16" t="str">
        <f>+966-13 367 0801 175، المنطقة الصناعية المساندة الاولى، الجبيل 35717</f>
        <v>#ERROR!</v>
      </c>
      <c r="E213" s="12">
        <v>27475.0</v>
      </c>
      <c r="F213" s="15" t="s">
        <v>574</v>
      </c>
      <c r="G213" s="10"/>
    </row>
    <row r="214">
      <c r="A214" s="11">
        <v>213.0</v>
      </c>
      <c r="B214" s="3" t="s">
        <v>575</v>
      </c>
      <c r="C214" s="5">
        <v>2.055021635E9</v>
      </c>
      <c r="D214" s="17" t="s">
        <v>576</v>
      </c>
      <c r="E214" s="12">
        <v>27921.0</v>
      </c>
      <c r="F214" s="13" t="s">
        <v>577</v>
      </c>
      <c r="G214" s="10"/>
    </row>
    <row r="215">
      <c r="A215" s="11">
        <v>214.0</v>
      </c>
      <c r="B215" s="9" t="s">
        <v>578</v>
      </c>
      <c r="C215" s="5">
        <v>2.055004911E9</v>
      </c>
      <c r="D215" s="5" t="s">
        <v>579</v>
      </c>
      <c r="E215" s="12">
        <v>28482.0</v>
      </c>
      <c r="F215" s="13" t="s">
        <v>580</v>
      </c>
      <c r="G215" s="10"/>
    </row>
    <row r="216">
      <c r="A216" s="2">
        <v>215.0</v>
      </c>
      <c r="B216" s="3" t="s">
        <v>581</v>
      </c>
      <c r="C216" s="5">
        <v>2.050033305E9</v>
      </c>
      <c r="D216" s="17" t="s">
        <v>582</v>
      </c>
      <c r="E216" s="12">
        <v>28875.0</v>
      </c>
      <c r="F216" s="13" t="s">
        <v>583</v>
      </c>
      <c r="G216" s="10"/>
    </row>
    <row r="217">
      <c r="A217" s="11">
        <v>216.0</v>
      </c>
      <c r="B217" s="9" t="s">
        <v>584</v>
      </c>
      <c r="C217" s="5">
        <v>2.050033305E9</v>
      </c>
      <c r="D217" s="17" t="s">
        <v>582</v>
      </c>
      <c r="E217" s="12">
        <v>28876.0</v>
      </c>
      <c r="F217" s="15" t="s">
        <v>585</v>
      </c>
      <c r="G217" s="10"/>
    </row>
    <row r="218">
      <c r="A218" s="11">
        <v>217.0</v>
      </c>
      <c r="B218" s="3" t="s">
        <v>586</v>
      </c>
      <c r="C218" s="18">
        <v>1.010278712E9</v>
      </c>
      <c r="D218" s="16" t="str">
        <f>+966-13 810 0285 أول مدينة صناعية، طريق الدمام خبار، ص.ب. 1798</f>
        <v>#ERROR!</v>
      </c>
      <c r="E218" s="26">
        <v>29463.0</v>
      </c>
      <c r="F218" s="15" t="s">
        <v>587</v>
      </c>
      <c r="G218" s="10"/>
    </row>
    <row r="219">
      <c r="A219" s="2">
        <v>218.0</v>
      </c>
      <c r="B219" s="9" t="s">
        <v>588</v>
      </c>
      <c r="C219" s="5">
        <v>2.055024576E9</v>
      </c>
      <c r="D219" s="24" t="s">
        <v>589</v>
      </c>
      <c r="E219" s="12">
        <v>29486.0</v>
      </c>
      <c r="F219" s="14" t="s">
        <v>590</v>
      </c>
      <c r="G219" s="10"/>
    </row>
    <row r="220">
      <c r="A220" s="11">
        <v>219.0</v>
      </c>
      <c r="B220" s="3" t="s">
        <v>591</v>
      </c>
      <c r="C220" s="5">
        <v>2.054000297E9</v>
      </c>
      <c r="D220" s="27" t="s">
        <v>592</v>
      </c>
      <c r="E220" s="12">
        <v>29502.0</v>
      </c>
      <c r="F220" s="15" t="s">
        <v>593</v>
      </c>
      <c r="G220" s="10"/>
    </row>
    <row r="221">
      <c r="A221" s="11">
        <v>220.0</v>
      </c>
      <c r="B221" s="9" t="s">
        <v>594</v>
      </c>
      <c r="C221" s="5">
        <v>2.055008088E9</v>
      </c>
      <c r="D221" s="17" t="s">
        <v>595</v>
      </c>
      <c r="E221" s="12">
        <v>30365.0</v>
      </c>
      <c r="F221" s="13" t="s">
        <v>596</v>
      </c>
      <c r="G221" s="10"/>
    </row>
    <row r="222">
      <c r="A222" s="2">
        <v>221.0</v>
      </c>
      <c r="B222" s="3" t="s">
        <v>597</v>
      </c>
      <c r="C222" s="17" t="s">
        <v>267</v>
      </c>
      <c r="D222" s="16" t="str">
        <f>+8210 5470 0772 #305, 99, Centum dong-ro, Haeundae-gu, Busan, 48059, Republic of Korea كوريا</f>
        <v>#ERROR!</v>
      </c>
      <c r="E222" s="12">
        <v>30683.0</v>
      </c>
      <c r="F222" s="15" t="s">
        <v>598</v>
      </c>
      <c r="G222" s="10"/>
    </row>
    <row r="223">
      <c r="A223" s="11">
        <v>222.0</v>
      </c>
      <c r="B223" s="9" t="s">
        <v>599</v>
      </c>
      <c r="C223" s="5">
        <v>2.055009039E9</v>
      </c>
      <c r="D223" s="17" t="s">
        <v>600</v>
      </c>
      <c r="E223" s="12">
        <v>31365.0</v>
      </c>
      <c r="F223" s="15" t="s">
        <v>601</v>
      </c>
      <c r="G223" s="10"/>
    </row>
    <row r="224">
      <c r="A224" s="11">
        <v>223.0</v>
      </c>
      <c r="B224" s="3" t="s">
        <v>602</v>
      </c>
      <c r="C224" s="17" t="s">
        <v>267</v>
      </c>
      <c r="D224" s="16" t="str">
        <f>+92 42 357 00362 باكستان</f>
        <v>#ERROR!</v>
      </c>
      <c r="E224" s="12">
        <v>31515.0</v>
      </c>
      <c r="F224" s="15" t="s">
        <v>603</v>
      </c>
      <c r="G224" s="10"/>
    </row>
    <row r="225">
      <c r="A225" s="2">
        <v>224.0</v>
      </c>
      <c r="B225" s="9" t="s">
        <v>604</v>
      </c>
      <c r="C225" s="5">
        <v>2.055021037E9</v>
      </c>
      <c r="D225" s="17" t="s">
        <v>605</v>
      </c>
      <c r="E225" s="12">
        <v>31625.0</v>
      </c>
      <c r="F225" s="15" t="s">
        <v>606</v>
      </c>
      <c r="G225" s="10"/>
    </row>
    <row r="226">
      <c r="A226" s="11">
        <v>225.0</v>
      </c>
      <c r="B226" s="3" t="s">
        <v>607</v>
      </c>
      <c r="C226" s="5">
        <v>2.050102569E9</v>
      </c>
      <c r="D226" s="17" t="s">
        <v>608</v>
      </c>
      <c r="E226" s="12">
        <v>32888.0</v>
      </c>
      <c r="F226" s="13" t="s">
        <v>609</v>
      </c>
      <c r="G226" s="10"/>
    </row>
    <row r="227">
      <c r="A227" s="11">
        <v>226.0</v>
      </c>
      <c r="B227" s="9" t="s">
        <v>610</v>
      </c>
      <c r="C227" s="5">
        <v>2.051053375E9</v>
      </c>
      <c r="D227" s="16" t="str">
        <f>+966 503976621 الخبر P.O. BOX 30606
 203, Baghlaf Trade CenterAl Khobar 31952, Saudi Arabia</f>
        <v>#ERROR!</v>
      </c>
      <c r="E227" s="12">
        <v>33250.0</v>
      </c>
      <c r="F227" s="13" t="s">
        <v>611</v>
      </c>
      <c r="G227" s="10"/>
    </row>
    <row r="228">
      <c r="A228" s="2">
        <v>227.0</v>
      </c>
      <c r="B228" s="3" t="s">
        <v>612</v>
      </c>
      <c r="C228" s="5">
        <v>2.055004976E9</v>
      </c>
      <c r="D228" s="17" t="s">
        <v>613</v>
      </c>
      <c r="E228" s="12">
        <v>33611.0</v>
      </c>
      <c r="F228" s="13" t="s">
        <v>614</v>
      </c>
      <c r="G228" s="10"/>
    </row>
    <row r="229">
      <c r="A229" s="11">
        <v>228.0</v>
      </c>
      <c r="B229" s="9" t="s">
        <v>615</v>
      </c>
      <c r="C229" s="17" t="s">
        <v>267</v>
      </c>
      <c r="D229" s="17" t="s">
        <v>616</v>
      </c>
      <c r="E229" s="12">
        <v>34021.0</v>
      </c>
      <c r="F229" s="13" t="s">
        <v>617</v>
      </c>
      <c r="G229" s="10"/>
    </row>
    <row r="230">
      <c r="A230" s="11">
        <v>229.0</v>
      </c>
      <c r="B230" s="3" t="s">
        <v>618</v>
      </c>
      <c r="C230" s="5">
        <v>2.055010576E9</v>
      </c>
      <c r="D230" s="17" t="s">
        <v>619</v>
      </c>
      <c r="E230" s="12">
        <v>34400.0</v>
      </c>
      <c r="F230" s="13" t="s">
        <v>620</v>
      </c>
      <c r="G230" s="10"/>
    </row>
    <row r="231">
      <c r="A231" s="2">
        <v>230.0</v>
      </c>
      <c r="B231" s="9" t="s">
        <v>621</v>
      </c>
      <c r="C231" s="5">
        <v>2.050039248E9</v>
      </c>
      <c r="D231" s="17" t="s">
        <v>622</v>
      </c>
      <c r="E231" s="12">
        <v>34487.0</v>
      </c>
      <c r="F231" s="13" t="s">
        <v>623</v>
      </c>
      <c r="G231" s="10"/>
    </row>
    <row r="232">
      <c r="A232" s="11">
        <v>231.0</v>
      </c>
      <c r="B232" s="3" t="s">
        <v>624</v>
      </c>
      <c r="C232" s="17" t="s">
        <v>267</v>
      </c>
      <c r="D232" s="17" t="s">
        <v>625</v>
      </c>
      <c r="E232" s="12">
        <v>34717.0</v>
      </c>
      <c r="F232" s="15" t="s">
        <v>626</v>
      </c>
      <c r="G232" s="10"/>
    </row>
    <row r="233">
      <c r="A233" s="11">
        <v>232.0</v>
      </c>
      <c r="B233" s="9" t="s">
        <v>627</v>
      </c>
      <c r="C233" s="17" t="s">
        <v>267</v>
      </c>
      <c r="D233" s="17" t="s">
        <v>628</v>
      </c>
      <c r="E233" s="12">
        <v>34897.0</v>
      </c>
      <c r="F233" s="15" t="s">
        <v>629</v>
      </c>
      <c r="G233" s="10"/>
    </row>
    <row r="234">
      <c r="A234" s="2">
        <v>233.0</v>
      </c>
      <c r="B234" s="3" t="s">
        <v>630</v>
      </c>
      <c r="C234" s="5">
        <v>2.055023187E9</v>
      </c>
      <c r="D234" s="17" t="s">
        <v>631</v>
      </c>
      <c r="E234" s="12">
        <v>35408.0</v>
      </c>
      <c r="F234" s="13" t="s">
        <v>632</v>
      </c>
      <c r="G234" s="10"/>
    </row>
    <row r="235">
      <c r="A235" s="11">
        <v>234.0</v>
      </c>
      <c r="B235" s="9" t="s">
        <v>633</v>
      </c>
      <c r="C235" s="5">
        <v>2.051039053E9</v>
      </c>
      <c r="D235" s="16" t="str">
        <f>+966-13-893 6180 شارع السيل الكبير، الجوهرة، الخبر 34431</f>
        <v>#ERROR!</v>
      </c>
      <c r="E235" s="12">
        <v>35569.0</v>
      </c>
      <c r="F235" s="15" t="s">
        <v>634</v>
      </c>
      <c r="G235" s="10"/>
    </row>
    <row r="236">
      <c r="A236" s="11">
        <v>235.0</v>
      </c>
      <c r="B236" s="3" t="s">
        <v>635</v>
      </c>
      <c r="C236" s="21">
        <v>3.01088E14</v>
      </c>
      <c r="D236" s="17" t="s">
        <v>636</v>
      </c>
      <c r="E236" s="12">
        <v>35732.0</v>
      </c>
      <c r="F236" s="13" t="s">
        <v>637</v>
      </c>
      <c r="G236" s="10"/>
    </row>
    <row r="237">
      <c r="A237" s="2">
        <v>236.0</v>
      </c>
      <c r="B237" s="9" t="s">
        <v>638</v>
      </c>
      <c r="C237" s="5">
        <v>2.051220272E9</v>
      </c>
      <c r="D237" s="16" t="str">
        <f>+966 13 864 0465 الثقبة، 15th Riyadh Street At، الخبر 34623</f>
        <v>#ERROR!</v>
      </c>
      <c r="E237" s="12">
        <v>35844.0</v>
      </c>
      <c r="F237" s="13" t="s">
        <v>639</v>
      </c>
      <c r="G237" s="10"/>
    </row>
    <row r="238">
      <c r="A238" s="11">
        <v>237.0</v>
      </c>
      <c r="B238" s="3" t="s">
        <v>640</v>
      </c>
      <c r="C238" s="5">
        <v>2.052001656E9</v>
      </c>
      <c r="D238" s="16" t="str">
        <f>+966 1 3 887 807 المنطقة الشرقية</f>
        <v>#ERROR!</v>
      </c>
      <c r="E238" s="12">
        <v>35918.0</v>
      </c>
      <c r="F238" s="13" t="s">
        <v>641</v>
      </c>
      <c r="G238" s="10"/>
    </row>
    <row r="239">
      <c r="A239" s="11">
        <v>238.0</v>
      </c>
      <c r="B239" s="9" t="s">
        <v>642</v>
      </c>
      <c r="C239" s="5">
        <v>2.06202755E9</v>
      </c>
      <c r="D239" s="16" t="str">
        <f>+966 38391110 المنطقة الشرقية</f>
        <v>#ERROR!</v>
      </c>
      <c r="E239" s="12">
        <v>37041.0</v>
      </c>
      <c r="F239" s="22" t="s">
        <v>643</v>
      </c>
      <c r="G239" s="10"/>
    </row>
    <row r="240">
      <c r="A240" s="2">
        <v>239.0</v>
      </c>
      <c r="B240" s="3" t="s">
        <v>644</v>
      </c>
      <c r="C240" s="5">
        <v>2.055003729E9</v>
      </c>
      <c r="D240" s="5" t="s">
        <v>645</v>
      </c>
      <c r="E240" s="12">
        <v>37758.0</v>
      </c>
      <c r="F240" s="13" t="s">
        <v>646</v>
      </c>
      <c r="G240" s="10"/>
    </row>
    <row r="241">
      <c r="A241" s="11">
        <v>240.0</v>
      </c>
      <c r="B241" s="9" t="s">
        <v>647</v>
      </c>
      <c r="C241" s="5">
        <v>2.05500511E9</v>
      </c>
      <c r="D241" s="5" t="s">
        <v>648</v>
      </c>
      <c r="E241" s="12">
        <v>45959.0</v>
      </c>
      <c r="F241" s="25" t="s">
        <v>649</v>
      </c>
      <c r="G241" s="10"/>
    </row>
    <row r="242">
      <c r="A242" s="11">
        <v>241.0</v>
      </c>
      <c r="B242" s="3" t="s">
        <v>650</v>
      </c>
      <c r="C242" s="17" t="s">
        <v>267</v>
      </c>
      <c r="D242" s="16" t="str">
        <f>+971-4-8865400 دبي Jafza View 19 - Downtown Jabel Ali - Dubai - United Arab Emirates</f>
        <v>#ERROR!</v>
      </c>
      <c r="E242" s="12">
        <v>38597.0</v>
      </c>
      <c r="F242" s="13" t="s">
        <v>651</v>
      </c>
      <c r="G242" s="10"/>
    </row>
    <row r="243">
      <c r="A243" s="2">
        <v>242.0</v>
      </c>
      <c r="B243" s="9" t="s">
        <v>652</v>
      </c>
      <c r="C243" s="5">
        <v>2.051021125E9</v>
      </c>
      <c r="D243" s="17" t="s">
        <v>653</v>
      </c>
      <c r="E243" s="12">
        <v>41218.0</v>
      </c>
      <c r="F243" s="22" t="s">
        <v>654</v>
      </c>
      <c r="G243" s="10"/>
    </row>
    <row r="244">
      <c r="A244" s="11">
        <v>243.0</v>
      </c>
      <c r="B244" s="3" t="s">
        <v>655</v>
      </c>
      <c r="C244" s="5" t="s">
        <v>656</v>
      </c>
      <c r="D244" s="5" t="s">
        <v>657</v>
      </c>
      <c r="E244" s="12">
        <v>39048.0</v>
      </c>
      <c r="F244" s="13" t="s">
        <v>658</v>
      </c>
      <c r="G244" s="10"/>
    </row>
    <row r="245">
      <c r="A245" s="11">
        <v>244.0</v>
      </c>
      <c r="B245" s="9" t="s">
        <v>659</v>
      </c>
      <c r="C245" s="5">
        <v>2.050072432E9</v>
      </c>
      <c r="D245" s="5" t="s">
        <v>660</v>
      </c>
      <c r="E245" s="12">
        <v>39313.0</v>
      </c>
      <c r="F245" s="13" t="s">
        <v>661</v>
      </c>
      <c r="G245" s="10"/>
    </row>
    <row r="246">
      <c r="A246" s="2">
        <v>245.0</v>
      </c>
      <c r="B246" s="3" t="s">
        <v>662</v>
      </c>
      <c r="C246" s="5">
        <v>2.050059924E9</v>
      </c>
      <c r="D246" s="17" t="s">
        <v>663</v>
      </c>
      <c r="E246" s="12">
        <v>40593.0</v>
      </c>
      <c r="F246" s="15" t="s">
        <v>664</v>
      </c>
      <c r="G246" s="10"/>
    </row>
    <row r="247">
      <c r="A247" s="11">
        <v>246.0</v>
      </c>
      <c r="B247" s="9" t="s">
        <v>665</v>
      </c>
      <c r="C247" s="5">
        <v>2.055013766E9</v>
      </c>
      <c r="D247" s="17" t="s">
        <v>666</v>
      </c>
      <c r="E247" s="12">
        <v>40890.0</v>
      </c>
      <c r="F247" s="15" t="s">
        <v>667</v>
      </c>
      <c r="G247" s="10"/>
    </row>
    <row r="248">
      <c r="A248" s="11">
        <v>247.0</v>
      </c>
      <c r="B248" s="3" t="s">
        <v>668</v>
      </c>
      <c r="C248" s="5">
        <v>4.030122748E9</v>
      </c>
      <c r="D248" s="17" t="s">
        <v>669</v>
      </c>
      <c r="E248" s="12">
        <v>41041.0</v>
      </c>
      <c r="F248" s="13" t="s">
        <v>670</v>
      </c>
      <c r="G248" s="10"/>
    </row>
    <row r="249">
      <c r="A249" s="2">
        <v>248.0</v>
      </c>
      <c r="B249" s="9" t="s">
        <v>671</v>
      </c>
      <c r="C249" s="5">
        <v>2.050088539E9</v>
      </c>
      <c r="D249" s="17" t="s">
        <v>672</v>
      </c>
      <c r="E249" s="12">
        <v>41900.0</v>
      </c>
      <c r="F249" s="13" t="s">
        <v>673</v>
      </c>
      <c r="G249" s="10"/>
    </row>
    <row r="250">
      <c r="A250" s="11">
        <v>249.0</v>
      </c>
      <c r="B250" s="3" t="s">
        <v>674</v>
      </c>
      <c r="C250" s="5">
        <v>2.055009882E9</v>
      </c>
      <c r="D250" s="16" t="str">
        <f>+966 13 340 8324 المدينة : الجبيل الحي : المنطقة الصناعية الاولى
 صندوق البريد : الرمز البريدي : ٣١٩٦١
 الهاتف : ٠٠٩٦٦٥٤٢٥٤٣٨٩٩</f>
        <v>#ERROR!</v>
      </c>
      <c r="E250" s="12">
        <v>42472.0</v>
      </c>
      <c r="F250" s="13" t="s">
        <v>675</v>
      </c>
      <c r="G250" s="10"/>
    </row>
    <row r="251">
      <c r="A251" s="11">
        <v>250.0</v>
      </c>
      <c r="B251" s="9" t="s">
        <v>676</v>
      </c>
      <c r="C251" s="5">
        <v>2.051046228E9</v>
      </c>
      <c r="D251" s="16" t="str">
        <f>+966 13 849 4471 الدمام 8281،, King Saud Rd, 3364 King Saud Rd As Safa Dammam 34222 8281, Dammam 77534</f>
        <v>#ERROR!</v>
      </c>
      <c r="E251" s="12">
        <v>42980.0</v>
      </c>
      <c r="F251" s="13" t="s">
        <v>677</v>
      </c>
      <c r="G251" s="10"/>
    </row>
    <row r="252">
      <c r="A252" s="2">
        <v>251.0</v>
      </c>
      <c r="B252" s="3" t="s">
        <v>678</v>
      </c>
      <c r="C252" s="5">
        <v>2.013002884E9</v>
      </c>
      <c r="D252" s="16" t="str">
        <f>+966 54 694 3500 الدمام 9th Street, 26°26'45. 50°05'47.6"E, Dammam</f>
        <v>#ERROR!</v>
      </c>
      <c r="E252" s="12">
        <v>53592.0</v>
      </c>
      <c r="F252" s="13" t="s">
        <v>679</v>
      </c>
      <c r="G252" s="10"/>
    </row>
    <row r="253">
      <c r="A253" s="11">
        <v>252.0</v>
      </c>
      <c r="B253" s="9" t="s">
        <v>680</v>
      </c>
      <c r="C253" s="5">
        <v>4.700102621E9</v>
      </c>
      <c r="D253" s="16" t="str">
        <f>+966 133617680 الدمام</f>
        <v>#ERROR!</v>
      </c>
      <c r="E253" s="12">
        <v>44396.0</v>
      </c>
      <c r="F253" s="13" t="s">
        <v>681</v>
      </c>
      <c r="G253" s="10"/>
    </row>
    <row r="254">
      <c r="A254" s="11">
        <v>253.0</v>
      </c>
      <c r="B254" s="3" t="s">
        <v>682</v>
      </c>
      <c r="C254" s="5">
        <v>2.055007244E9</v>
      </c>
      <c r="D254" s="17" t="s">
        <v>683</v>
      </c>
      <c r="E254" s="12">
        <v>44893.0</v>
      </c>
      <c r="F254" s="13" t="s">
        <v>684</v>
      </c>
      <c r="G254" s="10"/>
    </row>
    <row r="255">
      <c r="A255" s="2">
        <v>254.0</v>
      </c>
      <c r="B255" s="9" t="s">
        <v>685</v>
      </c>
      <c r="C255" s="5">
        <v>2.053003856E9</v>
      </c>
      <c r="D255" s="17" t="s">
        <v>686</v>
      </c>
      <c r="E255" s="12">
        <v>44928.0</v>
      </c>
      <c r="F255" s="13" t="s">
        <v>687</v>
      </c>
      <c r="G255" s="10"/>
    </row>
    <row r="256">
      <c r="A256" s="11">
        <v>255.0</v>
      </c>
      <c r="B256" s="3" t="s">
        <v>688</v>
      </c>
      <c r="C256" s="5">
        <v>2.0550254755E10</v>
      </c>
      <c r="D256" s="16" t="str">
        <f>+966-582119484 Al Madinah Al Munawwarah Street، Al Jubail الجبيل</f>
        <v>#ERROR!</v>
      </c>
      <c r="E256" s="12">
        <v>45013.0</v>
      </c>
      <c r="F256" s="13" t="s">
        <v>689</v>
      </c>
      <c r="G256" s="10"/>
    </row>
    <row r="257">
      <c r="A257" s="11">
        <v>256.0</v>
      </c>
      <c r="B257" s="9" t="s">
        <v>690</v>
      </c>
      <c r="C257" s="5">
        <v>2.015001435E9</v>
      </c>
      <c r="D257" s="17" t="s">
        <v>691</v>
      </c>
      <c r="E257" s="12">
        <v>45039.0</v>
      </c>
      <c r="F257" s="13" t="s">
        <v>692</v>
      </c>
      <c r="G257" s="10"/>
    </row>
    <row r="258">
      <c r="A258" s="2">
        <v>257.0</v>
      </c>
      <c r="B258" s="3" t="s">
        <v>693</v>
      </c>
      <c r="C258" s="5">
        <v>2.050045558E9</v>
      </c>
      <c r="D258" s="16" t="str">
        <f>+966 13 8574577 المنطقة الشرقية</f>
        <v>#ERROR!</v>
      </c>
      <c r="E258" s="12">
        <v>45966.0</v>
      </c>
      <c r="F258" s="13" t="s">
        <v>694</v>
      </c>
      <c r="G258" s="10"/>
    </row>
    <row r="259">
      <c r="A259" s="11">
        <v>258.0</v>
      </c>
      <c r="B259" s="9" t="s">
        <v>695</v>
      </c>
      <c r="C259" s="5">
        <v>2.050060602E9</v>
      </c>
      <c r="D259" s="17" t="s">
        <v>696</v>
      </c>
      <c r="E259" s="12">
        <v>46809.0</v>
      </c>
      <c r="F259" s="13" t="s">
        <v>97</v>
      </c>
      <c r="G259" s="10"/>
    </row>
    <row r="260">
      <c r="A260" s="11">
        <v>259.0</v>
      </c>
      <c r="B260" s="3" t="s">
        <v>697</v>
      </c>
      <c r="C260" s="5">
        <v>2.050032701E9</v>
      </c>
      <c r="D260" s="17" t="s">
        <v>698</v>
      </c>
      <c r="E260" s="12">
        <v>46836.0</v>
      </c>
      <c r="F260" s="13" t="s">
        <v>699</v>
      </c>
      <c r="G260" s="10"/>
    </row>
    <row r="261">
      <c r="A261" s="2">
        <v>260.0</v>
      </c>
      <c r="B261" s="9" t="s">
        <v>700</v>
      </c>
      <c r="C261" s="5">
        <v>2.055023032E9</v>
      </c>
      <c r="D261" s="17" t="s">
        <v>701</v>
      </c>
      <c r="E261" s="12">
        <v>47495.0</v>
      </c>
      <c r="F261" s="13" t="s">
        <v>702</v>
      </c>
      <c r="G261" s="10"/>
    </row>
    <row r="262">
      <c r="A262" s="11">
        <v>261.0</v>
      </c>
      <c r="B262" s="3" t="s">
        <v>703</v>
      </c>
      <c r="C262" s="5">
        <v>2.050053899E9</v>
      </c>
      <c r="D262" s="17" t="s">
        <v>704</v>
      </c>
      <c r="E262" s="12">
        <v>49098.0</v>
      </c>
      <c r="F262" s="13" t="s">
        <v>705</v>
      </c>
      <c r="G262" s="10"/>
    </row>
    <row r="263">
      <c r="A263" s="11">
        <v>262.0</v>
      </c>
      <c r="B263" s="9" t="s">
        <v>706</v>
      </c>
      <c r="C263" s="5">
        <v>2.050002846E9</v>
      </c>
      <c r="D263" s="17" t="s">
        <v>707</v>
      </c>
      <c r="E263" s="12">
        <v>50140.0</v>
      </c>
      <c r="F263" s="13" t="s">
        <v>708</v>
      </c>
      <c r="G263" s="10"/>
    </row>
    <row r="264">
      <c r="A264" s="2">
        <v>263.0</v>
      </c>
      <c r="B264" s="3" t="s">
        <v>709</v>
      </c>
      <c r="C264" s="5">
        <v>2.050002772E9</v>
      </c>
      <c r="D264" s="17" t="s">
        <v>710</v>
      </c>
      <c r="E264" s="12">
        <v>50483.0</v>
      </c>
      <c r="F264" s="15" t="s">
        <v>711</v>
      </c>
      <c r="G264" s="10"/>
    </row>
    <row r="265">
      <c r="A265" s="11">
        <v>264.0</v>
      </c>
      <c r="B265" s="9" t="s">
        <v>712</v>
      </c>
      <c r="C265" s="5">
        <v>2.051029847E9</v>
      </c>
      <c r="D265" s="28" t="str">
        <f>+966 (0) 543486043 Abbas طريق الملك فهد، الجوهرة، الخبر 34431</f>
        <v>#ERROR!</v>
      </c>
      <c r="E265" s="12">
        <v>50667.0</v>
      </c>
      <c r="F265" s="14" t="s">
        <v>713</v>
      </c>
      <c r="G265" s="10"/>
    </row>
    <row r="266">
      <c r="A266" s="11">
        <v>265.0</v>
      </c>
      <c r="B266" s="3" t="s">
        <v>714</v>
      </c>
      <c r="C266" s="5">
        <v>2.059001195E9</v>
      </c>
      <c r="D266" s="5" t="s">
        <v>715</v>
      </c>
      <c r="E266" s="12">
        <v>51750.0</v>
      </c>
      <c r="F266" s="13" t="s">
        <v>716</v>
      </c>
      <c r="G266" s="10"/>
    </row>
    <row r="267">
      <c r="A267" s="2">
        <v>266.0</v>
      </c>
      <c r="B267" s="9" t="s">
        <v>717</v>
      </c>
      <c r="C267" s="5">
        <v>2.062006772E9</v>
      </c>
      <c r="D267" s="16" t="str">
        <f>+966 13898 3757 94PR+R87، النهضة، الدمام 32234</f>
        <v>#ERROR!</v>
      </c>
      <c r="E267" s="12">
        <v>54683.0</v>
      </c>
      <c r="F267" s="15" t="s">
        <v>718</v>
      </c>
      <c r="G267" s="10"/>
    </row>
    <row r="268">
      <c r="A268" s="11">
        <v>267.0</v>
      </c>
      <c r="B268" s="3" t="s">
        <v>719</v>
      </c>
      <c r="C268" s="5">
        <v>2.050067338E9</v>
      </c>
      <c r="D268" s="29" t="str">
        <f>+966 56 9889771 ابن سينا، الخبر 34627</f>
        <v>#ERROR!</v>
      </c>
      <c r="E268" s="12">
        <v>326828.0</v>
      </c>
      <c r="F268" s="14" t="s">
        <v>720</v>
      </c>
      <c r="G268" s="10"/>
    </row>
    <row r="269">
      <c r="A269" s="11">
        <v>268.0</v>
      </c>
      <c r="B269" s="9" t="s">
        <v>721</v>
      </c>
      <c r="C269" s="17" t="s">
        <v>267</v>
      </c>
      <c r="D269" s="5" t="s">
        <v>722</v>
      </c>
      <c r="E269" s="12">
        <v>54998.0</v>
      </c>
      <c r="F269" s="13" t="s">
        <v>723</v>
      </c>
      <c r="G269" s="10"/>
    </row>
    <row r="270">
      <c r="A270" s="2">
        <v>269.0</v>
      </c>
      <c r="B270" s="3" t="s">
        <v>724</v>
      </c>
      <c r="C270" s="5">
        <v>2.050036523E9</v>
      </c>
      <c r="D270" s="17" t="s">
        <v>725</v>
      </c>
      <c r="E270" s="12">
        <v>55088.0</v>
      </c>
      <c r="F270" s="13" t="s">
        <v>726</v>
      </c>
      <c r="G270" s="10"/>
    </row>
    <row r="271">
      <c r="A271" s="11">
        <v>270.0</v>
      </c>
      <c r="B271" s="9" t="s">
        <v>727</v>
      </c>
      <c r="C271" s="17" t="s">
        <v>267</v>
      </c>
      <c r="D271" s="17" t="s">
        <v>728</v>
      </c>
      <c r="E271" s="12">
        <v>56068.0</v>
      </c>
      <c r="F271" s="13" t="s">
        <v>729</v>
      </c>
      <c r="G271" s="10"/>
    </row>
    <row r="272">
      <c r="A272" s="11">
        <v>271.0</v>
      </c>
      <c r="B272" s="3" t="s">
        <v>730</v>
      </c>
      <c r="C272" s="5">
        <v>2.055007E9</v>
      </c>
      <c r="D272" s="17" t="s">
        <v>731</v>
      </c>
      <c r="E272" s="12">
        <v>56207.0</v>
      </c>
      <c r="F272" s="13" t="s">
        <v>732</v>
      </c>
      <c r="G272" s="10"/>
    </row>
    <row r="273">
      <c r="A273" s="2">
        <v>272.0</v>
      </c>
      <c r="B273" s="9" t="s">
        <v>733</v>
      </c>
      <c r="C273" s="5">
        <v>2.050036623E9</v>
      </c>
      <c r="D273" s="17" t="s">
        <v>734</v>
      </c>
      <c r="E273" s="12">
        <v>57915.0</v>
      </c>
      <c r="F273" s="13" t="s">
        <v>735</v>
      </c>
      <c r="G273" s="10"/>
    </row>
    <row r="274">
      <c r="A274" s="11">
        <v>273.0</v>
      </c>
      <c r="B274" s="3" t="s">
        <v>736</v>
      </c>
      <c r="C274" s="17" t="s">
        <v>267</v>
      </c>
      <c r="D274" s="5" t="s">
        <v>737</v>
      </c>
      <c r="E274" s="12">
        <v>58479.0</v>
      </c>
      <c r="F274" s="13" t="s">
        <v>738</v>
      </c>
      <c r="G274" s="10"/>
    </row>
    <row r="275">
      <c r="A275" s="11">
        <v>274.0</v>
      </c>
      <c r="B275" s="9" t="s">
        <v>739</v>
      </c>
      <c r="C275" s="5">
        <v>2.05123431E9</v>
      </c>
      <c r="D275" s="28" t="str">
        <f>+966 (50) 592 8838 طريق الملك فيصل، اليرموك، الخبر 34423</f>
        <v>#ERROR!</v>
      </c>
      <c r="E275" s="12">
        <v>59885.0</v>
      </c>
      <c r="F275" s="14" t="s">
        <v>740</v>
      </c>
      <c r="G275" s="10"/>
    </row>
    <row r="276">
      <c r="A276" s="2">
        <v>275.0</v>
      </c>
      <c r="B276" s="3" t="s">
        <v>741</v>
      </c>
      <c r="C276" s="5">
        <v>2.05500741E9</v>
      </c>
      <c r="D276" s="16" t="str">
        <f>+966-13-6674061 SGS Building, Road 112 Cross 293, Third Support Industries, Jubail Industrial Area, Al Jubailالجبيل 31951</f>
        <v>#ERROR!</v>
      </c>
      <c r="E276" s="12">
        <v>67816.0</v>
      </c>
      <c r="F276" s="13" t="s">
        <v>742</v>
      </c>
      <c r="G276" s="10"/>
    </row>
    <row r="277">
      <c r="A277" s="11">
        <v>276.0</v>
      </c>
      <c r="B277" s="9" t="s">
        <v>743</v>
      </c>
      <c r="C277" s="5">
        <v>1.010241519E9</v>
      </c>
      <c r="D277" s="17" t="s">
        <v>744</v>
      </c>
      <c r="E277" s="12">
        <v>60435.0</v>
      </c>
      <c r="F277" s="13" t="s">
        <v>745</v>
      </c>
      <c r="G277" s="10"/>
    </row>
    <row r="278">
      <c r="A278" s="11">
        <v>277.0</v>
      </c>
      <c r="B278" s="3" t="s">
        <v>746</v>
      </c>
      <c r="C278" s="5">
        <v>2.05512366E9</v>
      </c>
      <c r="D278" s="17" t="s">
        <v>747</v>
      </c>
      <c r="E278" s="12">
        <v>60743.0</v>
      </c>
      <c r="F278" s="13" t="s">
        <v>748</v>
      </c>
      <c r="G278" s="10"/>
    </row>
    <row r="279">
      <c r="A279" s="2">
        <v>278.0</v>
      </c>
      <c r="B279" s="9" t="s">
        <v>749</v>
      </c>
      <c r="C279" s="5">
        <v>2.051058592E9</v>
      </c>
      <c r="D279" s="16" t="str">
        <f>+ 966 13 8997265 شارع 22، الخبر الشمالية، حي الخبر الشمالية، الخبر 34426</f>
        <v>#ERROR!</v>
      </c>
      <c r="E279" s="12">
        <v>61360.0</v>
      </c>
      <c r="F279" s="13" t="s">
        <v>750</v>
      </c>
      <c r="G279" s="10"/>
    </row>
    <row r="280">
      <c r="A280" s="11">
        <v>279.0</v>
      </c>
      <c r="B280" s="3" t="s">
        <v>751</v>
      </c>
      <c r="C280" s="17" t="s">
        <v>267</v>
      </c>
      <c r="D280" s="16" t="str">
        <f>+44 1353 666640 المملكة المتحدة UK</f>
        <v>#ERROR!</v>
      </c>
      <c r="E280" s="12">
        <v>62740.0</v>
      </c>
      <c r="F280" s="13" t="s">
        <v>752</v>
      </c>
      <c r="G280" s="10"/>
    </row>
    <row r="281">
      <c r="A281" s="11">
        <v>280.0</v>
      </c>
      <c r="B281" s="9" t="s">
        <v>753</v>
      </c>
      <c r="C281" s="5">
        <v>2.051026212E9</v>
      </c>
      <c r="D281" s="16" t="str">
        <f>+966 13 853 4156 ميناء الملك عبدالعزيز، Dahran، الدمام 32212</f>
        <v>#ERROR!</v>
      </c>
      <c r="E281" s="12">
        <v>63183.0</v>
      </c>
      <c r="F281" s="22" t="s">
        <v>754</v>
      </c>
      <c r="G281" s="10"/>
    </row>
    <row r="282">
      <c r="A282" s="2">
        <v>281.0</v>
      </c>
      <c r="B282" s="3" t="s">
        <v>755</v>
      </c>
      <c r="C282" s="5">
        <v>2.055007283E9</v>
      </c>
      <c r="D282" s="17" t="s">
        <v>756</v>
      </c>
      <c r="E282" s="12">
        <v>63945.0</v>
      </c>
      <c r="F282" s="13" t="s">
        <v>757</v>
      </c>
      <c r="G282" s="10"/>
    </row>
    <row r="283">
      <c r="A283" s="11">
        <v>282.0</v>
      </c>
      <c r="B283" s="9" t="s">
        <v>758</v>
      </c>
      <c r="C283" s="5">
        <v>2.050023834E9</v>
      </c>
      <c r="D283" s="16" t="str">
        <f>+966 1 3 845 ... Post Box 2482-Al Khobar الخبر31952</f>
        <v>#ERROR!</v>
      </c>
      <c r="E283" s="12">
        <v>65854.0</v>
      </c>
      <c r="F283" s="15" t="s">
        <v>759</v>
      </c>
      <c r="G283" s="10"/>
    </row>
    <row r="284">
      <c r="A284" s="11">
        <v>283.0</v>
      </c>
      <c r="B284" s="3" t="s">
        <v>760</v>
      </c>
      <c r="C284" s="5">
        <v>2.051022777E9</v>
      </c>
      <c r="D284" s="17" t="s">
        <v>761</v>
      </c>
      <c r="E284" s="12">
        <v>65919.0</v>
      </c>
      <c r="F284" s="13" t="s">
        <v>762</v>
      </c>
      <c r="G284" s="10"/>
    </row>
    <row r="285">
      <c r="A285" s="2">
        <v>284.0</v>
      </c>
      <c r="B285" s="9" t="s">
        <v>763</v>
      </c>
      <c r="C285" s="5">
        <v>4.030016932E9</v>
      </c>
      <c r="D285" s="16" t="str">
        <f>+966-12-63744... 8W2C+5Q5، الدمام 32352</f>
        <v>#ERROR!</v>
      </c>
      <c r="E285" s="12">
        <v>65951.0</v>
      </c>
      <c r="F285" s="13" t="s">
        <v>764</v>
      </c>
      <c r="G285" s="10"/>
    </row>
    <row r="286">
      <c r="A286" s="11">
        <v>285.0</v>
      </c>
      <c r="B286" s="3" t="s">
        <v>765</v>
      </c>
      <c r="C286" s="5">
        <v>2.055004974E9</v>
      </c>
      <c r="D286" s="17" t="s">
        <v>766</v>
      </c>
      <c r="E286" s="12">
        <v>65956.0</v>
      </c>
      <c r="F286" s="13" t="s">
        <v>767</v>
      </c>
      <c r="G286" s="10"/>
    </row>
    <row r="287">
      <c r="A287" s="11">
        <v>286.0</v>
      </c>
      <c r="B287" s="9" t="s">
        <v>768</v>
      </c>
      <c r="C287" s="21">
        <v>3.00455E14</v>
      </c>
      <c r="D287" s="16" t="str">
        <f>+(966) 013 8456812 Al Sehamiya Tower، Prince Sultan Street Eastern Province، قرطبة، الخبر 34235 31952</f>
        <v>#ERROR!</v>
      </c>
      <c r="E287" s="12">
        <v>66566.0</v>
      </c>
      <c r="F287" s="13" t="s">
        <v>769</v>
      </c>
      <c r="G287" s="10"/>
    </row>
    <row r="288">
      <c r="A288" s="2">
        <v>287.0</v>
      </c>
      <c r="B288" s="3" t="s">
        <v>770</v>
      </c>
      <c r="C288" s="5">
        <v>2.055004829E9</v>
      </c>
      <c r="D288" s="17" t="s">
        <v>771</v>
      </c>
      <c r="E288" s="12">
        <v>67658.0</v>
      </c>
      <c r="F288" s="13" t="s">
        <v>772</v>
      </c>
      <c r="G288" s="10"/>
    </row>
    <row r="289">
      <c r="A289" s="11">
        <v>288.0</v>
      </c>
      <c r="B289" s="9" t="s">
        <v>773</v>
      </c>
      <c r="C289" s="5">
        <v>2.055122281E9</v>
      </c>
      <c r="D289" s="16" t="str">
        <f>+966 13 363 0082 AMEER MUTHALIB STREET, PO Box # 40628, AL JUBAIL الجبيل</f>
        <v>#ERROR!</v>
      </c>
      <c r="E289" s="12">
        <v>69000.0</v>
      </c>
      <c r="F289" s="13" t="s">
        <v>774</v>
      </c>
      <c r="G289" s="10"/>
    </row>
    <row r="290">
      <c r="A290" s="11">
        <v>289.0</v>
      </c>
      <c r="B290" s="3" t="s">
        <v>775</v>
      </c>
      <c r="C290" s="5">
        <v>2.055023402E9</v>
      </c>
      <c r="D290" s="17" t="s">
        <v>776</v>
      </c>
      <c r="E290" s="12">
        <v>69246.0</v>
      </c>
      <c r="F290" s="13" t="s">
        <v>777</v>
      </c>
      <c r="G290" s="10"/>
    </row>
    <row r="291">
      <c r="A291" s="2">
        <v>290.0</v>
      </c>
      <c r="B291" s="9" t="s">
        <v>778</v>
      </c>
      <c r="C291" s="5">
        <v>4.030538234E9</v>
      </c>
      <c r="D291" s="17" t="s">
        <v>779</v>
      </c>
      <c r="E291" s="12">
        <v>70993.0</v>
      </c>
      <c r="F291" s="15" t="s">
        <v>780</v>
      </c>
      <c r="G291" s="10"/>
    </row>
    <row r="292">
      <c r="A292" s="11">
        <v>291.0</v>
      </c>
      <c r="B292" s="3" t="s">
        <v>781</v>
      </c>
      <c r="C292" s="5">
        <v>2.051027655E9</v>
      </c>
      <c r="D292" s="17" t="s">
        <v>782</v>
      </c>
      <c r="E292" s="12">
        <v>72712.0</v>
      </c>
      <c r="F292" s="13" t="s">
        <v>783</v>
      </c>
      <c r="G292" s="10"/>
    </row>
    <row r="293">
      <c r="A293" s="11">
        <v>292.0</v>
      </c>
      <c r="B293" s="9" t="s">
        <v>784</v>
      </c>
      <c r="C293" s="17" t="s">
        <v>267</v>
      </c>
      <c r="D293" s="17" t="s">
        <v>785</v>
      </c>
      <c r="E293" s="12">
        <v>73531.0</v>
      </c>
      <c r="F293" s="13" t="s">
        <v>786</v>
      </c>
      <c r="G293" s="10"/>
    </row>
    <row r="294">
      <c r="A294" s="2">
        <v>293.0</v>
      </c>
      <c r="B294" s="3" t="s">
        <v>787</v>
      </c>
      <c r="C294" s="5">
        <v>5.950019688E9</v>
      </c>
      <c r="D294" s="17" t="s">
        <v>788</v>
      </c>
      <c r="E294" s="12">
        <v>75385.0</v>
      </c>
      <c r="F294" s="14" t="s">
        <v>789</v>
      </c>
      <c r="G294" s="10"/>
    </row>
    <row r="295">
      <c r="A295" s="11">
        <v>294.0</v>
      </c>
      <c r="B295" s="9" t="s">
        <v>790</v>
      </c>
      <c r="C295" s="5">
        <v>2.050122827E9</v>
      </c>
      <c r="D295" s="16" t="str">
        <f>+966 59 1012130 P.O. BOX 7086, Al Manaaar Emam Mohammed Bin Saud Street, Postal Code 32274, Dammam, Saudi Arabia الدمام</f>
        <v>#ERROR!</v>
      </c>
      <c r="E295" s="12">
        <v>76800.0</v>
      </c>
      <c r="F295" s="15" t="s">
        <v>791</v>
      </c>
      <c r="G295" s="10"/>
    </row>
    <row r="296">
      <c r="A296" s="11">
        <v>295.0</v>
      </c>
      <c r="B296" s="3" t="s">
        <v>792</v>
      </c>
      <c r="C296" s="5">
        <v>2.050075097E9</v>
      </c>
      <c r="D296" s="17" t="s">
        <v>793</v>
      </c>
      <c r="E296" s="12">
        <v>76959.0</v>
      </c>
      <c r="F296" s="13" t="s">
        <v>794</v>
      </c>
      <c r="G296" s="10"/>
    </row>
    <row r="297">
      <c r="A297" s="2">
        <v>296.0</v>
      </c>
      <c r="B297" s="9" t="s">
        <v>795</v>
      </c>
      <c r="C297" s="5">
        <v>2.055010431E9</v>
      </c>
      <c r="D297" s="17" t="s">
        <v>796</v>
      </c>
      <c r="E297" s="12">
        <v>77625.0</v>
      </c>
      <c r="F297" s="14" t="s">
        <v>797</v>
      </c>
      <c r="G297" s="10"/>
    </row>
    <row r="298">
      <c r="A298" s="11">
        <v>297.0</v>
      </c>
      <c r="B298" s="3" t="s">
        <v>798</v>
      </c>
      <c r="C298" s="5">
        <v>2.051034259E9</v>
      </c>
      <c r="D298" s="17" t="s">
        <v>799</v>
      </c>
      <c r="E298" s="12">
        <v>78532.0</v>
      </c>
      <c r="F298" s="13" t="s">
        <v>800</v>
      </c>
      <c r="G298" s="10"/>
    </row>
    <row r="299">
      <c r="A299" s="11">
        <v>298.0</v>
      </c>
      <c r="B299" s="9" t="s">
        <v>801</v>
      </c>
      <c r="C299" s="5">
        <v>7.007587046E9</v>
      </c>
      <c r="D299" s="16" t="str">
        <f>+966 13 363 3553 Al-madinah street , BISCO Building , 2nd Floor , Appartment No.2، Al Jubail الجبيل</f>
        <v>#ERROR!</v>
      </c>
      <c r="E299" s="12">
        <v>78608.0</v>
      </c>
      <c r="F299" s="15" t="s">
        <v>802</v>
      </c>
      <c r="G299" s="10"/>
    </row>
    <row r="300">
      <c r="A300" s="2">
        <v>299.0</v>
      </c>
      <c r="B300" s="3" t="s">
        <v>803</v>
      </c>
      <c r="C300" s="5">
        <v>2.055010066E9</v>
      </c>
      <c r="D300" s="17" t="s">
        <v>804</v>
      </c>
      <c r="E300" s="12">
        <v>78829.0</v>
      </c>
      <c r="F300" s="13" t="s">
        <v>805</v>
      </c>
      <c r="G300" s="10"/>
    </row>
    <row r="301">
      <c r="A301" s="11">
        <v>300.0</v>
      </c>
      <c r="B301" s="9" t="s">
        <v>806</v>
      </c>
      <c r="C301" s="5">
        <v>2.055001731E9</v>
      </c>
      <c r="D301" s="17" t="s">
        <v>807</v>
      </c>
      <c r="E301" s="12">
        <v>79428.0</v>
      </c>
      <c r="F301" s="13" t="s">
        <v>808</v>
      </c>
      <c r="G301" s="10"/>
    </row>
    <row r="302">
      <c r="A302" s="11">
        <v>301.0</v>
      </c>
      <c r="B302" s="3" t="s">
        <v>809</v>
      </c>
      <c r="C302" s="5">
        <v>2.051033951E9</v>
      </c>
      <c r="D302" s="17" t="s">
        <v>810</v>
      </c>
      <c r="E302" s="12">
        <v>80367.0</v>
      </c>
      <c r="F302" s="13" t="s">
        <v>811</v>
      </c>
      <c r="G302" s="10"/>
    </row>
    <row r="303">
      <c r="A303" s="2">
        <v>302.0</v>
      </c>
      <c r="B303" s="9" t="s">
        <v>812</v>
      </c>
      <c r="C303" s="5">
        <v>2.050111826E9</v>
      </c>
      <c r="D303" s="16" t="str">
        <f>+966 13 830 2400 الدمام/ حي الشاطئ شارع الامير محمد بن فهد</f>
        <v>#ERROR!</v>
      </c>
      <c r="E303" s="12">
        <v>80770.0</v>
      </c>
      <c r="F303" s="15" t="s">
        <v>813</v>
      </c>
      <c r="G303" s="10"/>
    </row>
    <row r="304">
      <c r="A304" s="11">
        <v>303.0</v>
      </c>
      <c r="B304" s="3" t="s">
        <v>814</v>
      </c>
      <c r="C304" s="5">
        <v>2.051061722E9</v>
      </c>
      <c r="D304" s="17" t="s">
        <v>815</v>
      </c>
      <c r="E304" s="12">
        <v>83146.0</v>
      </c>
      <c r="F304" s="14" t="s">
        <v>816</v>
      </c>
      <c r="G304" s="10"/>
    </row>
    <row r="305">
      <c r="A305" s="11">
        <v>304.0</v>
      </c>
      <c r="B305" s="9" t="s">
        <v>817</v>
      </c>
      <c r="C305" s="5">
        <v>2.197674332E9</v>
      </c>
      <c r="D305" s="17" t="s">
        <v>818</v>
      </c>
      <c r="E305" s="12">
        <v>83932.0</v>
      </c>
      <c r="F305" s="15" t="s">
        <v>819</v>
      </c>
      <c r="G305" s="10"/>
    </row>
    <row r="306">
      <c r="A306" s="2">
        <v>305.0</v>
      </c>
      <c r="B306" s="3" t="s">
        <v>820</v>
      </c>
      <c r="C306" s="5">
        <v>2.026028128E9</v>
      </c>
      <c r="D306" s="17" t="s">
        <v>821</v>
      </c>
      <c r="E306" s="12">
        <v>113836.0</v>
      </c>
      <c r="F306" s="14" t="s">
        <v>822</v>
      </c>
      <c r="G306" s="10"/>
    </row>
    <row r="307">
      <c r="A307" s="11">
        <v>306.0</v>
      </c>
      <c r="B307" s="9" t="s">
        <v>823</v>
      </c>
      <c r="C307" s="5">
        <v>2.050016615E9</v>
      </c>
      <c r="D307" s="17" t="s">
        <v>824</v>
      </c>
      <c r="E307" s="12">
        <v>84627.0</v>
      </c>
      <c r="F307" s="15" t="s">
        <v>825</v>
      </c>
      <c r="G307" s="10"/>
    </row>
    <row r="308">
      <c r="A308" s="11">
        <v>307.0</v>
      </c>
      <c r="B308" s="3" t="s">
        <v>826</v>
      </c>
      <c r="C308" s="5">
        <v>1.010235215E9</v>
      </c>
      <c r="D308" s="16" t="str">
        <f>+966 11 402 7555 Prince Abdul Mohsen bin Abdulaziz StreeT، الملز، الرياض 12842</f>
        <v>#ERROR!</v>
      </c>
      <c r="E308" s="12">
        <v>84848.0</v>
      </c>
      <c r="F308" s="13" t="s">
        <v>827</v>
      </c>
      <c r="G308" s="10"/>
    </row>
    <row r="309">
      <c r="A309" s="2">
        <v>308.0</v>
      </c>
      <c r="B309" s="9" t="s">
        <v>828</v>
      </c>
      <c r="C309" s="17" t="s">
        <v>267</v>
      </c>
      <c r="D309" s="16" t="str">
        <f>+92 42 357 00362 باكستان</f>
        <v>#ERROR!</v>
      </c>
      <c r="E309" s="12">
        <v>86059.0</v>
      </c>
      <c r="F309" s="15" t="s">
        <v>829</v>
      </c>
      <c r="G309" s="10"/>
    </row>
    <row r="310">
      <c r="A310" s="11">
        <v>309.0</v>
      </c>
      <c r="B310" s="3" t="s">
        <v>830</v>
      </c>
      <c r="C310" s="5">
        <v>2.06600379E9</v>
      </c>
      <c r="D310" s="16" t="str">
        <f>+966 58 299 8435 P.O.BOX 941 PIN CODE 31941 RASTANURA راس تنورة</f>
        <v>#ERROR!</v>
      </c>
      <c r="E310" s="12">
        <v>86125.0</v>
      </c>
      <c r="F310" s="13" t="s">
        <v>831</v>
      </c>
      <c r="G310" s="10"/>
    </row>
    <row r="311">
      <c r="A311" s="11">
        <v>310.0</v>
      </c>
      <c r="B311" s="9" t="s">
        <v>832</v>
      </c>
      <c r="C311" s="5">
        <v>2.050061362E9</v>
      </c>
      <c r="D311" s="17" t="s">
        <v>833</v>
      </c>
      <c r="E311" s="12">
        <v>86819.0</v>
      </c>
      <c r="F311" s="14" t="s">
        <v>834</v>
      </c>
      <c r="G311" s="10"/>
    </row>
    <row r="312">
      <c r="A312" s="2">
        <v>311.0</v>
      </c>
      <c r="B312" s="3" t="s">
        <v>835</v>
      </c>
      <c r="C312" s="5">
        <v>2.050053515E9</v>
      </c>
      <c r="D312" s="17" t="s">
        <v>836</v>
      </c>
      <c r="E312" s="12">
        <v>87235.0</v>
      </c>
      <c r="F312" s="13" t="s">
        <v>837</v>
      </c>
      <c r="G312" s="10"/>
    </row>
    <row r="313">
      <c r="A313" s="11">
        <v>312.0</v>
      </c>
      <c r="B313" s="9" t="s">
        <v>838</v>
      </c>
      <c r="C313" s="5">
        <v>2.050103321E9</v>
      </c>
      <c r="D313" s="17" t="s">
        <v>839</v>
      </c>
      <c r="E313" s="12">
        <v>89231.0</v>
      </c>
      <c r="F313" s="13" t="s">
        <v>840</v>
      </c>
      <c r="G313" s="10"/>
    </row>
    <row r="314">
      <c r="A314" s="11">
        <v>313.0</v>
      </c>
      <c r="B314" s="3" t="s">
        <v>841</v>
      </c>
      <c r="C314" s="5">
        <v>2.055014599E9</v>
      </c>
      <c r="D314" s="17" t="s">
        <v>842</v>
      </c>
      <c r="E314" s="12">
        <v>89429.0</v>
      </c>
      <c r="F314" s="13" t="s">
        <v>327</v>
      </c>
      <c r="G314" s="10"/>
    </row>
    <row r="315">
      <c r="A315" s="2">
        <v>314.0</v>
      </c>
      <c r="B315" s="9" t="s">
        <v>843</v>
      </c>
      <c r="C315" s="5">
        <v>2.051161104E9</v>
      </c>
      <c r="D315" s="16" t="str">
        <f>+966 38678498 المنطقة الشرقية</f>
        <v>#ERROR!</v>
      </c>
      <c r="E315" s="12">
        <v>101910.0</v>
      </c>
      <c r="F315" s="13" t="s">
        <v>844</v>
      </c>
      <c r="G315" s="10"/>
    </row>
    <row r="316">
      <c r="A316" s="11">
        <v>315.0</v>
      </c>
      <c r="B316" s="3" t="s">
        <v>845</v>
      </c>
      <c r="C316" s="5">
        <v>2.05023292E9</v>
      </c>
      <c r="D316" s="17" t="s">
        <v>846</v>
      </c>
      <c r="E316" s="12">
        <v>95450.0</v>
      </c>
      <c r="F316" s="15" t="s">
        <v>847</v>
      </c>
      <c r="G316" s="10"/>
    </row>
    <row r="317">
      <c r="A317" s="11">
        <v>316.0</v>
      </c>
      <c r="B317" s="9" t="s">
        <v>848</v>
      </c>
      <c r="C317" s="5">
        <v>2.055007817E9</v>
      </c>
      <c r="D317" s="16" t="str">
        <f>+966 133449025 المدينة : الجبيل الحي : الجبيل البلد
 صندوق البريد : الرمز البريدي : 35514</f>
        <v>#ERROR!</v>
      </c>
      <c r="E317" s="12">
        <v>96880.0</v>
      </c>
      <c r="F317" s="15" t="s">
        <v>849</v>
      </c>
      <c r="G317" s="10"/>
    </row>
    <row r="318">
      <c r="A318" s="2">
        <v>317.0</v>
      </c>
      <c r="B318" s="3" t="s">
        <v>850</v>
      </c>
      <c r="C318" s="5">
        <v>2.050015936E9</v>
      </c>
      <c r="D318" s="17" t="s">
        <v>851</v>
      </c>
      <c r="E318" s="12">
        <v>98224.0</v>
      </c>
      <c r="F318" s="15" t="s">
        <v>852</v>
      </c>
      <c r="G318" s="10"/>
    </row>
    <row r="319">
      <c r="A319" s="11">
        <v>318.0</v>
      </c>
      <c r="B319" s="9" t="s">
        <v>853</v>
      </c>
      <c r="C319" s="17" t="s">
        <v>267</v>
      </c>
      <c r="D319" s="17" t="s">
        <v>854</v>
      </c>
      <c r="E319" s="12">
        <v>397983.0</v>
      </c>
      <c r="F319" s="13" t="s">
        <v>855</v>
      </c>
      <c r="G319" s="10"/>
    </row>
    <row r="320">
      <c r="A320" s="11">
        <v>319.0</v>
      </c>
      <c r="B320" s="3" t="s">
        <v>856</v>
      </c>
      <c r="C320" s="17" t="s">
        <v>267</v>
      </c>
      <c r="D320" s="16" t="str">
        <f>+971-4-8038385 دبي الامارات العربية المتحدة</f>
        <v>#ERROR!</v>
      </c>
      <c r="E320" s="12">
        <v>100342.0</v>
      </c>
      <c r="F320" s="15" t="s">
        <v>857</v>
      </c>
      <c r="G320" s="10"/>
    </row>
    <row r="321">
      <c r="A321" s="2">
        <v>320.0</v>
      </c>
      <c r="B321" s="9" t="s">
        <v>858</v>
      </c>
      <c r="C321" s="5">
        <v>2.050022255E9</v>
      </c>
      <c r="D321" s="16" t="str">
        <f>+966-13-3636042 عمر بن عبد العزيز،المحمدية، المحمدية، الدمام 32432</f>
        <v>#ERROR!</v>
      </c>
      <c r="E321" s="12">
        <v>100955.0</v>
      </c>
      <c r="F321" s="15" t="s">
        <v>859</v>
      </c>
      <c r="G321" s="10"/>
    </row>
    <row r="322">
      <c r="A322" s="11">
        <v>321.0</v>
      </c>
      <c r="B322" s="3" t="s">
        <v>860</v>
      </c>
      <c r="C322" s="17" t="s">
        <v>267</v>
      </c>
      <c r="D322" s="16" t="str">
        <f>+60 3 5870 1207 المملكة المتحدة UK</f>
        <v>#ERROR!</v>
      </c>
      <c r="E322" s="12">
        <v>101383.0</v>
      </c>
      <c r="F322" s="13" t="s">
        <v>861</v>
      </c>
      <c r="G322" s="10"/>
    </row>
    <row r="323">
      <c r="A323" s="11">
        <v>322.0</v>
      </c>
      <c r="B323" s="9" t="s">
        <v>862</v>
      </c>
      <c r="C323" s="5">
        <v>2.055009761E9</v>
      </c>
      <c r="D323" s="17" t="s">
        <v>863</v>
      </c>
      <c r="E323" s="12">
        <v>102537.0</v>
      </c>
      <c r="F323" s="13" t="s">
        <v>864</v>
      </c>
      <c r="G323" s="10"/>
    </row>
    <row r="324">
      <c r="A324" s="2">
        <v>323.0</v>
      </c>
      <c r="B324" s="3" t="s">
        <v>865</v>
      </c>
      <c r="C324" s="5">
        <v>2.050060083E9</v>
      </c>
      <c r="D324" s="16" t="str">
        <f>+966 3 837 6604 C2XV+C8H، الخضرية، الدمام 32435</f>
        <v>#ERROR!</v>
      </c>
      <c r="E324" s="12">
        <v>102783.0</v>
      </c>
      <c r="F324" s="13" t="s">
        <v>866</v>
      </c>
      <c r="G324" s="10"/>
    </row>
    <row r="325">
      <c r="A325" s="11">
        <v>324.0</v>
      </c>
      <c r="B325" s="9" t="s">
        <v>867</v>
      </c>
      <c r="C325" s="5">
        <v>2.050114511E9</v>
      </c>
      <c r="D325" s="16" t="str">
        <f>+966 500 261 617 4380 طريق الأمير سلطان، Delmon Tower، الخبر 34235 6402</f>
        <v>#ERROR!</v>
      </c>
      <c r="E325" s="12">
        <v>103553.0</v>
      </c>
      <c r="F325" s="13" t="s">
        <v>868</v>
      </c>
      <c r="G325" s="10"/>
    </row>
    <row r="326">
      <c r="A326" s="11">
        <v>325.0</v>
      </c>
      <c r="B326" s="3" t="s">
        <v>869</v>
      </c>
      <c r="C326" s="5">
        <v>2.050119546E9</v>
      </c>
      <c r="D326" s="17" t="s">
        <v>870</v>
      </c>
      <c r="E326" s="12">
        <v>106260.0</v>
      </c>
      <c r="F326" s="13" t="s">
        <v>871</v>
      </c>
      <c r="G326" s="10"/>
    </row>
    <row r="327">
      <c r="A327" s="2">
        <v>326.0</v>
      </c>
      <c r="B327" s="9" t="s">
        <v>872</v>
      </c>
      <c r="C327" s="5">
        <v>2.055012718E9</v>
      </c>
      <c r="D327" s="16" t="str">
        <f>+966 133400188 المدينة : الجبيل الحي : المنطقة الصناعية الأولى
 صندوق البريد : الرمز البريدي : ٣٥٧١٧
 الهاتف : ٠٠٩٦٦٥٦٥٦٠١٢٠</f>
        <v>#ERROR!</v>
      </c>
      <c r="E327" s="12">
        <v>106475.0</v>
      </c>
      <c r="F327" s="14" t="s">
        <v>873</v>
      </c>
      <c r="G327" s="10"/>
    </row>
    <row r="328">
      <c r="A328" s="11">
        <v>327.0</v>
      </c>
      <c r="B328" s="3" t="s">
        <v>874</v>
      </c>
      <c r="C328" s="5">
        <v>2.051046207E9</v>
      </c>
      <c r="D328" s="17" t="s">
        <v>875</v>
      </c>
      <c r="E328" s="12">
        <v>108173.0</v>
      </c>
      <c r="F328" s="13" t="s">
        <v>876</v>
      </c>
      <c r="G328" s="10"/>
    </row>
    <row r="329">
      <c r="A329" s="11">
        <v>328.0</v>
      </c>
      <c r="B329" s="9" t="s">
        <v>877</v>
      </c>
      <c r="C329" s="5">
        <v>2.055003972E9</v>
      </c>
      <c r="D329" s="17" t="s">
        <v>878</v>
      </c>
      <c r="E329" s="12">
        <v>108192.0</v>
      </c>
      <c r="F329" s="13" t="s">
        <v>879</v>
      </c>
      <c r="G329" s="10"/>
    </row>
    <row r="330">
      <c r="A330" s="2">
        <v>329.0</v>
      </c>
      <c r="B330" s="3" t="s">
        <v>880</v>
      </c>
      <c r="C330" s="5">
        <v>2.050022617E9</v>
      </c>
      <c r="D330" s="17" t="s">
        <v>881</v>
      </c>
      <c r="E330" s="12">
        <v>108769.0</v>
      </c>
      <c r="F330" s="13" t="s">
        <v>882</v>
      </c>
      <c r="G330" s="10"/>
    </row>
    <row r="331">
      <c r="A331" s="11">
        <v>330.0</v>
      </c>
      <c r="B331" s="9" t="s">
        <v>883</v>
      </c>
      <c r="C331" s="5">
        <v>2.055013724E9</v>
      </c>
      <c r="D331" s="17" t="s">
        <v>884</v>
      </c>
      <c r="E331" s="12">
        <v>108946.0</v>
      </c>
      <c r="F331" s="13" t="s">
        <v>885</v>
      </c>
      <c r="G331" s="10"/>
    </row>
    <row r="332">
      <c r="A332" s="11">
        <v>331.0</v>
      </c>
      <c r="B332" s="3" t="s">
        <v>886</v>
      </c>
      <c r="C332" s="5">
        <v>2.050067699E9</v>
      </c>
      <c r="D332" s="17" t="s">
        <v>887</v>
      </c>
      <c r="E332" s="12">
        <v>109002.0</v>
      </c>
      <c r="F332" s="13" t="s">
        <v>888</v>
      </c>
      <c r="G332" s="10"/>
    </row>
    <row r="333">
      <c r="A333" s="2">
        <v>332.0</v>
      </c>
      <c r="B333" s="9" t="s">
        <v>889</v>
      </c>
      <c r="C333" s="5">
        <v>2.050021163E9</v>
      </c>
      <c r="D333" s="17" t="s">
        <v>890</v>
      </c>
      <c r="E333" s="12">
        <v>110517.0</v>
      </c>
      <c r="F333" s="15" t="s">
        <v>891</v>
      </c>
      <c r="G333" s="10"/>
    </row>
    <row r="334">
      <c r="A334" s="11">
        <v>333.0</v>
      </c>
      <c r="B334" s="3" t="s">
        <v>892</v>
      </c>
      <c r="C334" s="5">
        <v>2.050024504E9</v>
      </c>
      <c r="D334" s="17" t="s">
        <v>893</v>
      </c>
      <c r="E334" s="12">
        <v>111849.0</v>
      </c>
      <c r="F334" s="15" t="s">
        <v>894</v>
      </c>
      <c r="G334" s="10"/>
    </row>
    <row r="335">
      <c r="A335" s="11">
        <v>334.0</v>
      </c>
      <c r="B335" s="9" t="s">
        <v>895</v>
      </c>
      <c r="C335" s="5">
        <v>2.055013357E9</v>
      </c>
      <c r="D335" s="17" t="s">
        <v>896</v>
      </c>
      <c r="E335" s="12">
        <v>112965.0</v>
      </c>
      <c r="F335" s="15" t="s">
        <v>897</v>
      </c>
      <c r="G335" s="10"/>
    </row>
    <row r="336">
      <c r="A336" s="2">
        <v>335.0</v>
      </c>
      <c r="B336" s="3" t="s">
        <v>898</v>
      </c>
      <c r="C336" s="5">
        <v>2.055006988E9</v>
      </c>
      <c r="D336" s="17" t="s">
        <v>899</v>
      </c>
      <c r="E336" s="12">
        <v>114781.0</v>
      </c>
      <c r="F336" s="15" t="s">
        <v>900</v>
      </c>
      <c r="G336" s="10"/>
    </row>
    <row r="337">
      <c r="A337" s="11">
        <v>336.0</v>
      </c>
      <c r="B337" s="9" t="s">
        <v>901</v>
      </c>
      <c r="C337" s="5">
        <v>2.050081495E9</v>
      </c>
      <c r="D337" s="17" t="s">
        <v>902</v>
      </c>
      <c r="E337" s="12">
        <v>115993.0</v>
      </c>
      <c r="F337" s="13" t="s">
        <v>903</v>
      </c>
      <c r="G337" s="10"/>
    </row>
    <row r="338">
      <c r="A338" s="11">
        <v>337.0</v>
      </c>
      <c r="B338" s="3" t="s">
        <v>904</v>
      </c>
      <c r="C338" s="17" t="s">
        <v>267</v>
      </c>
      <c r="D338" s="17" t="s">
        <v>905</v>
      </c>
      <c r="E338" s="12">
        <v>116145.0</v>
      </c>
      <c r="F338" s="15" t="s">
        <v>906</v>
      </c>
      <c r="G338" s="10"/>
    </row>
    <row r="339">
      <c r="A339" s="2">
        <v>338.0</v>
      </c>
      <c r="B339" s="9" t="s">
        <v>907</v>
      </c>
      <c r="C339" s="5">
        <v>2.054013618E9</v>
      </c>
      <c r="D339" s="17" t="s">
        <v>908</v>
      </c>
      <c r="E339" s="12">
        <v>116307.0</v>
      </c>
      <c r="F339" s="15" t="s">
        <v>909</v>
      </c>
      <c r="G339" s="10"/>
    </row>
    <row r="340">
      <c r="A340" s="11">
        <v>339.0</v>
      </c>
      <c r="B340" s="3" t="s">
        <v>910</v>
      </c>
      <c r="C340" s="5">
        <v>2.055013666E9</v>
      </c>
      <c r="D340" s="5" t="s">
        <v>911</v>
      </c>
      <c r="E340" s="12">
        <v>133870.0</v>
      </c>
      <c r="F340" s="15" t="s">
        <v>912</v>
      </c>
      <c r="G340" s="10"/>
    </row>
    <row r="341">
      <c r="A341" s="11">
        <v>340.0</v>
      </c>
      <c r="B341" s="9" t="s">
        <v>913</v>
      </c>
      <c r="C341" s="5">
        <v>2.051038195E9</v>
      </c>
      <c r="D341" s="16" t="str">
        <f>+013-845-7701 Abu backer al sidiq st, مخطط الدخل المحدود، الجبيل 39156</f>
        <v>#ERROR!</v>
      </c>
      <c r="E341" s="12">
        <v>120819.0</v>
      </c>
      <c r="F341" s="13" t="s">
        <v>914</v>
      </c>
      <c r="G341" s="10"/>
    </row>
    <row r="342">
      <c r="A342" s="2">
        <v>341.0</v>
      </c>
      <c r="B342" s="3" t="s">
        <v>915</v>
      </c>
      <c r="C342" s="5">
        <v>2.051034982E9</v>
      </c>
      <c r="D342" s="5" t="s">
        <v>916</v>
      </c>
      <c r="E342" s="12">
        <v>123614.0</v>
      </c>
      <c r="F342" s="13" t="s">
        <v>917</v>
      </c>
      <c r="G342" s="10"/>
    </row>
    <row r="343">
      <c r="A343" s="11">
        <v>342.0</v>
      </c>
      <c r="B343" s="9" t="s">
        <v>918</v>
      </c>
      <c r="C343" s="5">
        <v>2.051064219E9</v>
      </c>
      <c r="D343" s="5" t="s">
        <v>335</v>
      </c>
      <c r="E343" s="12">
        <v>124828.0</v>
      </c>
      <c r="F343" s="13" t="s">
        <v>336</v>
      </c>
      <c r="G343" s="10"/>
    </row>
    <row r="344">
      <c r="A344" s="11">
        <v>343.0</v>
      </c>
      <c r="B344" s="3" t="s">
        <v>919</v>
      </c>
      <c r="C344" s="17" t="s">
        <v>267</v>
      </c>
      <c r="D344" s="16" t="str">
        <f>+91-79-29601200 الهند</f>
        <v>#ERROR!</v>
      </c>
      <c r="E344" s="12">
        <v>126637.0</v>
      </c>
      <c r="F344" s="13" t="s">
        <v>920</v>
      </c>
      <c r="G344" s="10"/>
    </row>
    <row r="345">
      <c r="A345" s="2">
        <v>344.0</v>
      </c>
      <c r="B345" s="9" t="s">
        <v>921</v>
      </c>
      <c r="C345" s="5">
        <v>4.031080034E9</v>
      </c>
      <c r="D345" s="16" t="str">
        <f>+966 12 591 0999 جدةKilo – 40, Old Makkah Road , P.O. Box # 41017, Jeddah ,21521</f>
        <v>#ERROR!</v>
      </c>
      <c r="E345" s="12">
        <v>127015.0</v>
      </c>
      <c r="F345" s="13" t="s">
        <v>922</v>
      </c>
      <c r="G345" s="10"/>
    </row>
    <row r="346">
      <c r="A346" s="11">
        <v>345.0</v>
      </c>
      <c r="B346" s="30" t="s">
        <v>923</v>
      </c>
      <c r="C346" s="5">
        <v>2.063022993E9</v>
      </c>
      <c r="D346" s="5" t="s">
        <v>924</v>
      </c>
      <c r="E346" s="12">
        <v>127926.0</v>
      </c>
      <c r="F346" s="13" t="s">
        <v>925</v>
      </c>
      <c r="G346" s="10"/>
    </row>
    <row r="347">
      <c r="A347" s="11">
        <v>346.0</v>
      </c>
      <c r="B347" s="9" t="s">
        <v>926</v>
      </c>
      <c r="C347" s="17" t="s">
        <v>267</v>
      </c>
      <c r="D347" s="5" t="s">
        <v>927</v>
      </c>
      <c r="E347" s="12">
        <v>128727.0</v>
      </c>
      <c r="F347" s="14" t="s">
        <v>928</v>
      </c>
      <c r="G347" s="10"/>
    </row>
    <row r="348">
      <c r="A348" s="2">
        <v>347.0</v>
      </c>
      <c r="B348" s="3" t="s">
        <v>929</v>
      </c>
      <c r="C348" s="5">
        <v>2.050060068E9</v>
      </c>
      <c r="D348" s="17" t="s">
        <v>930</v>
      </c>
      <c r="E348" s="12">
        <v>131900.0</v>
      </c>
      <c r="F348" s="13" t="s">
        <v>931</v>
      </c>
      <c r="G348" s="10"/>
    </row>
    <row r="349">
      <c r="A349" s="11">
        <v>348.0</v>
      </c>
      <c r="B349" s="9" t="s">
        <v>932</v>
      </c>
      <c r="C349" s="5">
        <v>2.050081513E9</v>
      </c>
      <c r="D349" s="16" t="str">
        <f>+966 13 8335388 طريق الأمير محمد بن فهد بن عبدالعزيز، محمد بن سعود، #02-S25, Al Waha Mall، الدمام 32241</f>
        <v>#ERROR!</v>
      </c>
      <c r="E349" s="12">
        <v>133216.0</v>
      </c>
      <c r="F349" s="13" t="s">
        <v>933</v>
      </c>
      <c r="G349" s="10"/>
    </row>
    <row r="350">
      <c r="A350" s="11">
        <v>349.0</v>
      </c>
      <c r="B350" s="3" t="s">
        <v>934</v>
      </c>
      <c r="C350" s="5">
        <v>4.030071118E9</v>
      </c>
      <c r="D350" s="17" t="s">
        <v>935</v>
      </c>
      <c r="E350" s="12">
        <v>137383.0</v>
      </c>
      <c r="F350" s="13" t="s">
        <v>936</v>
      </c>
      <c r="G350" s="10"/>
    </row>
    <row r="351">
      <c r="A351" s="2">
        <v>350.0</v>
      </c>
      <c r="B351" s="9" t="s">
        <v>937</v>
      </c>
      <c r="C351" s="5">
        <v>2.050018809E9</v>
      </c>
      <c r="D351" s="17" t="s">
        <v>938</v>
      </c>
      <c r="E351" s="12">
        <v>145309.0</v>
      </c>
      <c r="F351" s="13" t="s">
        <v>939</v>
      </c>
      <c r="G351" s="10"/>
    </row>
    <row r="352">
      <c r="A352" s="11">
        <v>351.0</v>
      </c>
      <c r="B352" s="3" t="s">
        <v>940</v>
      </c>
      <c r="C352" s="5">
        <v>2.050043822E9</v>
      </c>
      <c r="D352" s="17" t="s">
        <v>941</v>
      </c>
      <c r="E352" s="12">
        <v>145892.0</v>
      </c>
      <c r="F352" s="13" t="s">
        <v>942</v>
      </c>
      <c r="G352" s="10"/>
    </row>
    <row r="353">
      <c r="A353" s="11">
        <v>352.0</v>
      </c>
      <c r="B353" s="9" t="s">
        <v>943</v>
      </c>
      <c r="C353" s="5">
        <v>2.051054473E9</v>
      </c>
      <c r="D353" s="17" t="s">
        <v>944</v>
      </c>
      <c r="E353" s="12">
        <v>145897.0</v>
      </c>
      <c r="F353" s="31" t="s">
        <v>945</v>
      </c>
      <c r="G353" s="10"/>
    </row>
    <row r="354">
      <c r="A354" s="2">
        <v>353.0</v>
      </c>
      <c r="B354" s="3" t="s">
        <v>946</v>
      </c>
      <c r="C354" s="5">
        <v>2.051220619E9</v>
      </c>
      <c r="D354" s="5" t="s">
        <v>947</v>
      </c>
      <c r="E354" s="12">
        <v>147474.0</v>
      </c>
      <c r="F354" s="13" t="s">
        <v>948</v>
      </c>
      <c r="G354" s="10"/>
    </row>
    <row r="355">
      <c r="A355" s="11">
        <v>354.0</v>
      </c>
      <c r="B355" s="9" t="s">
        <v>949</v>
      </c>
      <c r="C355" s="5">
        <v>1.115002668E9</v>
      </c>
      <c r="D355" s="17" t="s">
        <v>950</v>
      </c>
      <c r="E355" s="12">
        <v>147882.0</v>
      </c>
      <c r="F355" s="13" t="s">
        <v>951</v>
      </c>
      <c r="G355" s="10"/>
    </row>
    <row r="356">
      <c r="A356" s="11">
        <v>355.0</v>
      </c>
      <c r="B356" s="3" t="s">
        <v>952</v>
      </c>
      <c r="C356" s="17" t="s">
        <v>267</v>
      </c>
      <c r="D356" s="16" t="str">
        <f>+966-13-859 1897 ألمانيا Germany</f>
        <v>#ERROR!</v>
      </c>
      <c r="E356" s="12">
        <v>153665.0</v>
      </c>
      <c r="F356" s="13" t="s">
        <v>953</v>
      </c>
      <c r="G356" s="10"/>
    </row>
    <row r="357">
      <c r="A357" s="2">
        <v>356.0</v>
      </c>
      <c r="B357" s="9" t="s">
        <v>954</v>
      </c>
      <c r="C357" s="17" t="s">
        <v>267</v>
      </c>
      <c r="D357" s="16" t="str">
        <f>+971 4 8046030 ألمانيا Germany</f>
        <v>#ERROR!</v>
      </c>
      <c r="E357" s="12">
        <v>153908.0</v>
      </c>
      <c r="F357" s="13" t="s">
        <v>955</v>
      </c>
      <c r="G357" s="10"/>
    </row>
    <row r="358">
      <c r="A358" s="11">
        <v>357.0</v>
      </c>
      <c r="B358" s="3" t="s">
        <v>956</v>
      </c>
      <c r="C358" s="5">
        <v>2.055007096E9</v>
      </c>
      <c r="D358" s="16" t="str">
        <f>+ 966 13 802 1255 6836 An Nahdha District-Unit No12- Ad Dammam 34241-3169 KSA. الدمام</f>
        <v>#ERROR!</v>
      </c>
      <c r="E358" s="12">
        <v>157500.0</v>
      </c>
      <c r="F358" s="15" t="s">
        <v>957</v>
      </c>
      <c r="G358" s="10"/>
    </row>
    <row r="359">
      <c r="A359" s="11">
        <v>358.0</v>
      </c>
      <c r="B359" s="9" t="s">
        <v>958</v>
      </c>
      <c r="C359" s="5">
        <v>2.05512393E9</v>
      </c>
      <c r="D359" s="5" t="s">
        <v>959</v>
      </c>
      <c r="E359" s="12">
        <v>157500.0</v>
      </c>
      <c r="F359" s="13" t="s">
        <v>960</v>
      </c>
      <c r="G359" s="10"/>
    </row>
    <row r="360">
      <c r="A360" s="2">
        <v>359.0</v>
      </c>
      <c r="B360" s="3" t="s">
        <v>961</v>
      </c>
      <c r="C360" s="5">
        <v>2.055006344E9</v>
      </c>
      <c r="D360" s="17" t="s">
        <v>962</v>
      </c>
      <c r="E360" s="12">
        <v>162958.0</v>
      </c>
      <c r="F360" s="13" t="s">
        <v>963</v>
      </c>
      <c r="G360" s="10"/>
    </row>
    <row r="361">
      <c r="A361" s="11">
        <v>360.0</v>
      </c>
      <c r="B361" s="9" t="s">
        <v>964</v>
      </c>
      <c r="C361" s="5">
        <v>1.010424972E9</v>
      </c>
      <c r="D361" s="5" t="s">
        <v>965</v>
      </c>
      <c r="E361" s="12">
        <v>164575.0</v>
      </c>
      <c r="F361" s="14" t="s">
        <v>966</v>
      </c>
      <c r="G361" s="10"/>
    </row>
    <row r="362">
      <c r="A362" s="11">
        <v>361.0</v>
      </c>
      <c r="B362" s="3" t="s">
        <v>967</v>
      </c>
      <c r="C362" s="5">
        <v>2.055102114E9</v>
      </c>
      <c r="D362" s="5" t="s">
        <v>968</v>
      </c>
      <c r="E362" s="12">
        <v>178765.0</v>
      </c>
      <c r="F362" s="13" t="s">
        <v>969</v>
      </c>
      <c r="G362" s="10"/>
    </row>
    <row r="363">
      <c r="A363" s="2">
        <v>362.0</v>
      </c>
      <c r="B363" s="9" t="s">
        <v>970</v>
      </c>
      <c r="C363" s="5">
        <v>2.050112035E9</v>
      </c>
      <c r="D363" s="17" t="s">
        <v>971</v>
      </c>
      <c r="E363" s="12">
        <v>184151.0</v>
      </c>
      <c r="F363" s="13" t="s">
        <v>972</v>
      </c>
      <c r="G363" s="10"/>
    </row>
    <row r="364">
      <c r="A364" s="11">
        <v>363.0</v>
      </c>
      <c r="B364" s="3" t="s">
        <v>973</v>
      </c>
      <c r="C364" s="5">
        <v>2.05004587E9</v>
      </c>
      <c r="D364" s="5" t="s">
        <v>974</v>
      </c>
      <c r="E364" s="12">
        <v>199404.0</v>
      </c>
      <c r="F364" s="13" t="s">
        <v>975</v>
      </c>
      <c r="G364" s="10"/>
    </row>
    <row r="365">
      <c r="A365" s="11">
        <v>364.0</v>
      </c>
      <c r="B365" s="9" t="s">
        <v>976</v>
      </c>
      <c r="C365" s="5">
        <v>2.050136459E9</v>
      </c>
      <c r="D365" s="5" t="s">
        <v>977</v>
      </c>
      <c r="E365" s="12">
        <v>201600.0</v>
      </c>
      <c r="F365" s="14" t="s">
        <v>978</v>
      </c>
      <c r="G365" s="10"/>
    </row>
    <row r="366">
      <c r="A366" s="2">
        <v>365.0</v>
      </c>
      <c r="B366" s="3" t="s">
        <v>979</v>
      </c>
      <c r="C366" s="5">
        <v>2.050058637E9</v>
      </c>
      <c r="D366" s="16" t="str">
        <f>+966 502996783 75W2+49J، الساحل، جدة 22614</f>
        <v>#ERROR!</v>
      </c>
      <c r="E366" s="12">
        <v>203172.0</v>
      </c>
      <c r="F366" s="13" t="s">
        <v>980</v>
      </c>
      <c r="G366" s="10"/>
    </row>
    <row r="367">
      <c r="A367" s="11">
        <v>366.0</v>
      </c>
      <c r="B367" s="9" t="s">
        <v>981</v>
      </c>
      <c r="C367" s="32" t="s">
        <v>267</v>
      </c>
      <c r="D367" s="16" t="str">
        <f>+971 488 33 894 Building 18, Street: N200, JAFZA, P. O. Box 17592, Dubai, UAE دبي</f>
        <v>#ERROR!</v>
      </c>
      <c r="E367" s="33">
        <v>423661.0</v>
      </c>
      <c r="F367" s="15" t="s">
        <v>982</v>
      </c>
      <c r="G367" s="10"/>
    </row>
    <row r="368">
      <c r="A368" s="11">
        <v>367.0</v>
      </c>
      <c r="B368" s="3" t="s">
        <v>983</v>
      </c>
      <c r="C368" s="34" t="s">
        <v>267</v>
      </c>
      <c r="D368" s="16" t="str">
        <f>+82 70 8858 9995 كوريا</f>
        <v>#ERROR!</v>
      </c>
      <c r="E368" s="26">
        <v>207348.0</v>
      </c>
      <c r="F368" s="13" t="s">
        <v>984</v>
      </c>
      <c r="G368" s="10"/>
    </row>
    <row r="369">
      <c r="A369" s="2">
        <v>368.0</v>
      </c>
      <c r="B369" s="9" t="s">
        <v>985</v>
      </c>
      <c r="C369" s="24">
        <v>2.051009288E9</v>
      </c>
      <c r="D369" s="17" t="s">
        <v>986</v>
      </c>
      <c r="E369" s="33">
        <v>220193.0</v>
      </c>
      <c r="F369" s="15" t="s">
        <v>987</v>
      </c>
      <c r="G369" s="10"/>
    </row>
    <row r="370">
      <c r="A370" s="11">
        <v>369.0</v>
      </c>
      <c r="B370" s="3" t="s">
        <v>988</v>
      </c>
      <c r="C370" s="17" t="s">
        <v>267</v>
      </c>
      <c r="D370" s="16" t="str">
        <f>+971 4 8861 477 النمسا</f>
        <v>#ERROR!</v>
      </c>
      <c r="E370" s="12">
        <v>223504.0</v>
      </c>
      <c r="F370" s="13" t="s">
        <v>989</v>
      </c>
      <c r="G370" s="10"/>
    </row>
    <row r="371">
      <c r="A371" s="11">
        <v>370.0</v>
      </c>
      <c r="B371" s="9" t="s">
        <v>990</v>
      </c>
      <c r="C371" s="5">
        <v>2.050040364E9</v>
      </c>
      <c r="D371" s="17" t="s">
        <v>991</v>
      </c>
      <c r="E371" s="12">
        <v>228792.0</v>
      </c>
      <c r="F371" s="13" t="s">
        <v>992</v>
      </c>
      <c r="G371" s="10"/>
    </row>
    <row r="372">
      <c r="A372" s="2">
        <v>371.0</v>
      </c>
      <c r="B372" s="3" t="s">
        <v>993</v>
      </c>
      <c r="C372" s="5">
        <v>2.050002792E9</v>
      </c>
      <c r="D372" s="17" t="s">
        <v>994</v>
      </c>
      <c r="E372" s="12">
        <v>246528.0</v>
      </c>
      <c r="F372" s="13" t="s">
        <v>995</v>
      </c>
      <c r="G372" s="10"/>
    </row>
    <row r="373">
      <c r="A373" s="11">
        <v>372.0</v>
      </c>
      <c r="B373" s="9" t="s">
        <v>996</v>
      </c>
      <c r="C373" s="21">
        <v>4.90895E13</v>
      </c>
      <c r="D373" s="17" t="s">
        <v>997</v>
      </c>
      <c r="E373" s="12">
        <v>251923.0</v>
      </c>
      <c r="F373" s="13" t="s">
        <v>998</v>
      </c>
      <c r="G373" s="10"/>
    </row>
    <row r="374">
      <c r="A374" s="11">
        <v>373.0</v>
      </c>
      <c r="B374" s="3" t="s">
        <v>999</v>
      </c>
      <c r="C374" s="5">
        <v>2.050108139E9</v>
      </c>
      <c r="D374" s="16" t="str">
        <f>+966 13 859 5182 الدمام الخالدية</f>
        <v>#ERROR!</v>
      </c>
      <c r="E374" s="12">
        <v>253609.0</v>
      </c>
      <c r="F374" s="13" t="s">
        <v>1000</v>
      </c>
      <c r="G374" s="10"/>
    </row>
    <row r="375">
      <c r="A375" s="2">
        <v>374.0</v>
      </c>
      <c r="B375" s="9" t="s">
        <v>1001</v>
      </c>
      <c r="C375" s="5">
        <v>2.055100945E9</v>
      </c>
      <c r="D375" s="17" t="s">
        <v>1002</v>
      </c>
      <c r="E375" s="12">
        <v>256290.0</v>
      </c>
      <c r="F375" s="13" t="s">
        <v>1003</v>
      </c>
      <c r="G375" s="10"/>
    </row>
    <row r="376">
      <c r="A376" s="11">
        <v>375.0</v>
      </c>
      <c r="B376" s="3" t="s">
        <v>1004</v>
      </c>
      <c r="C376" s="5">
        <v>2.050207685E9</v>
      </c>
      <c r="D376" s="17" t="s">
        <v>1005</v>
      </c>
      <c r="E376" s="12">
        <v>256978.0</v>
      </c>
      <c r="F376" s="13" t="s">
        <v>1006</v>
      </c>
      <c r="G376" s="10"/>
    </row>
    <row r="377">
      <c r="A377" s="11">
        <v>376.0</v>
      </c>
      <c r="B377" s="9" t="s">
        <v>1007</v>
      </c>
      <c r="C377" s="5">
        <v>2.050045214E9</v>
      </c>
      <c r="D377" s="17" t="s">
        <v>1008</v>
      </c>
      <c r="E377" s="12">
        <v>274748.0</v>
      </c>
      <c r="F377" s="13" t="s">
        <v>1009</v>
      </c>
      <c r="G377" s="10"/>
    </row>
    <row r="378">
      <c r="A378" s="2">
        <v>377.0</v>
      </c>
      <c r="B378" s="3" t="s">
        <v>1010</v>
      </c>
      <c r="C378" s="5">
        <v>2.053029864E9</v>
      </c>
      <c r="D378" s="5" t="s">
        <v>1011</v>
      </c>
      <c r="E378" s="12">
        <v>270644.0</v>
      </c>
      <c r="F378" s="13" t="s">
        <v>1012</v>
      </c>
      <c r="G378" s="10"/>
    </row>
    <row r="379">
      <c r="A379" s="11">
        <v>378.0</v>
      </c>
      <c r="B379" s="9" t="s">
        <v>1013</v>
      </c>
      <c r="C379" s="5">
        <v>1.010356003E9</v>
      </c>
      <c r="D379" s="17" t="s">
        <v>1014</v>
      </c>
      <c r="E379" s="12">
        <v>272580.0</v>
      </c>
      <c r="F379" s="13" t="s">
        <v>1015</v>
      </c>
      <c r="G379" s="10"/>
    </row>
    <row r="380">
      <c r="A380" s="11">
        <v>379.0</v>
      </c>
      <c r="B380" s="3" t="s">
        <v>1016</v>
      </c>
      <c r="C380" s="5">
        <v>2.055023866E9</v>
      </c>
      <c r="D380" s="17" t="s">
        <v>1017</v>
      </c>
      <c r="E380" s="12">
        <v>279515.0</v>
      </c>
      <c r="F380" s="14" t="s">
        <v>1018</v>
      </c>
      <c r="G380" s="10"/>
    </row>
    <row r="381">
      <c r="A381" s="2">
        <v>380.0</v>
      </c>
      <c r="B381" s="9" t="s">
        <v>1019</v>
      </c>
      <c r="C381" s="5">
        <v>2.060011874E9</v>
      </c>
      <c r="D381" s="17" t="s">
        <v>1020</v>
      </c>
      <c r="E381" s="12">
        <v>713461.0</v>
      </c>
      <c r="F381" s="13" t="s">
        <v>1021</v>
      </c>
      <c r="G381" s="10"/>
    </row>
    <row r="382">
      <c r="A382" s="11">
        <v>381.0</v>
      </c>
      <c r="B382" s="3" t="s">
        <v>1022</v>
      </c>
      <c r="C382" s="5">
        <v>2.051044114E9</v>
      </c>
      <c r="D382" s="16" t="str">
        <f>+966 54 2887025 4540 King Abdulaziz Rd, Madinat Al Umal, Al Khobar 34443 6372 طريق الملك عبدالعزيز، مدينة العمال، الخبر 34443 6372</f>
        <v>#ERROR!</v>
      </c>
      <c r="E382" s="12">
        <v>285042.0</v>
      </c>
      <c r="F382" s="13" t="s">
        <v>1023</v>
      </c>
      <c r="G382" s="10"/>
    </row>
    <row r="383">
      <c r="A383" s="11">
        <v>382.0</v>
      </c>
      <c r="B383" s="9" t="s">
        <v>1024</v>
      </c>
      <c r="C383" s="5">
        <v>2.055017148E9</v>
      </c>
      <c r="D383" s="17" t="s">
        <v>1025</v>
      </c>
      <c r="E383" s="12">
        <v>335881.0</v>
      </c>
      <c r="F383" s="13" t="s">
        <v>1026</v>
      </c>
      <c r="G383" s="10"/>
    </row>
    <row r="384">
      <c r="A384" s="2">
        <v>383.0</v>
      </c>
      <c r="B384" s="3" t="s">
        <v>1027</v>
      </c>
      <c r="C384" s="5">
        <v>2.055006377E9</v>
      </c>
      <c r="D384" s="5" t="s">
        <v>1028</v>
      </c>
      <c r="E384" s="12">
        <v>323107.0</v>
      </c>
      <c r="F384" s="13" t="s">
        <v>1029</v>
      </c>
      <c r="G384" s="10"/>
    </row>
    <row r="385">
      <c r="A385" s="11">
        <v>384.0</v>
      </c>
      <c r="B385" s="9" t="s">
        <v>1030</v>
      </c>
      <c r="C385" s="5">
        <v>1.010020502E9</v>
      </c>
      <c r="D385" s="16" t="str">
        <f>+966 112413265 الجبيل</f>
        <v>#ERROR!</v>
      </c>
      <c r="E385" s="12">
        <v>330106.0</v>
      </c>
      <c r="F385" s="13" t="s">
        <v>1031</v>
      </c>
      <c r="G385" s="10"/>
    </row>
    <row r="386">
      <c r="A386" s="11">
        <v>385.0</v>
      </c>
      <c r="B386" s="3" t="s">
        <v>1032</v>
      </c>
      <c r="C386" s="5">
        <v>2.052002978E9</v>
      </c>
      <c r="D386" s="5" t="s">
        <v>1033</v>
      </c>
      <c r="E386" s="12">
        <v>348028.0</v>
      </c>
      <c r="F386" s="13" t="s">
        <v>1034</v>
      </c>
      <c r="G386" s="10"/>
    </row>
    <row r="387">
      <c r="A387" s="2">
        <v>386.0</v>
      </c>
      <c r="B387" s="9" t="s">
        <v>1035</v>
      </c>
      <c r="C387" s="5">
        <v>2.055122292E9</v>
      </c>
      <c r="D387" s="16" t="str">
        <f>+966 5310164931 الجبيل</f>
        <v>#ERROR!</v>
      </c>
      <c r="E387" s="12">
        <v>349576.0</v>
      </c>
      <c r="F387" s="13" t="s">
        <v>1036</v>
      </c>
      <c r="G387" s="10"/>
    </row>
    <row r="388">
      <c r="A388" s="11">
        <v>387.0</v>
      </c>
      <c r="B388" s="3" t="s">
        <v>1037</v>
      </c>
      <c r="C388" s="5">
        <v>2.055011643E9</v>
      </c>
      <c r="D388" s="17" t="s">
        <v>1038</v>
      </c>
      <c r="E388" s="12">
        <v>338089.0</v>
      </c>
      <c r="F388" s="13" t="s">
        <v>1039</v>
      </c>
      <c r="G388" s="10"/>
    </row>
    <row r="389">
      <c r="A389" s="11">
        <v>388.0</v>
      </c>
      <c r="B389" s="9" t="s">
        <v>1040</v>
      </c>
      <c r="C389" s="5">
        <v>2.055008595E9</v>
      </c>
      <c r="D389" s="16" t="str">
        <f>+966 560921153 السريع, 3578 طريق الدمام، الجبيل 35521</f>
        <v>#ERROR!</v>
      </c>
      <c r="E389" s="12">
        <v>361353.0</v>
      </c>
      <c r="F389" s="13" t="s">
        <v>1041</v>
      </c>
      <c r="G389" s="10"/>
    </row>
    <row r="390">
      <c r="A390" s="2">
        <v>389.0</v>
      </c>
      <c r="B390" s="3" t="s">
        <v>1042</v>
      </c>
      <c r="C390" s="5">
        <v>2.511013198E9</v>
      </c>
      <c r="D390" s="17" t="s">
        <v>1043</v>
      </c>
      <c r="E390" s="12">
        <v>379880.0</v>
      </c>
      <c r="F390" s="13" t="s">
        <v>1044</v>
      </c>
      <c r="G390" s="10"/>
    </row>
    <row r="391">
      <c r="A391" s="11">
        <v>390.0</v>
      </c>
      <c r="B391" s="9" t="s">
        <v>1045</v>
      </c>
      <c r="C391" s="5">
        <v>2.055125836E9</v>
      </c>
      <c r="D391" s="17" t="s">
        <v>1046</v>
      </c>
      <c r="E391" s="12">
        <v>379943.0</v>
      </c>
      <c r="F391" s="13" t="s">
        <v>1047</v>
      </c>
      <c r="G391" s="10"/>
    </row>
    <row r="392">
      <c r="A392" s="11">
        <v>391.0</v>
      </c>
      <c r="B392" s="3" t="s">
        <v>1048</v>
      </c>
      <c r="C392" s="5">
        <v>2.050047553E9</v>
      </c>
      <c r="D392" s="17" t="s">
        <v>1049</v>
      </c>
      <c r="E392" s="12">
        <v>407945.0</v>
      </c>
      <c r="F392" s="13" t="s">
        <v>1050</v>
      </c>
      <c r="G392" s="10"/>
    </row>
    <row r="393">
      <c r="A393" s="2">
        <v>392.0</v>
      </c>
      <c r="B393" s="9" t="s">
        <v>1051</v>
      </c>
      <c r="C393" s="5">
        <v>2.05010721E9</v>
      </c>
      <c r="D393" s="16" t="str">
        <f>+966 13 8112476 82X8+WHH، الأنوار، الدمام 32312</f>
        <v>#ERROR!</v>
      </c>
      <c r="E393" s="12">
        <v>410194.0</v>
      </c>
      <c r="F393" s="13" t="s">
        <v>1052</v>
      </c>
      <c r="G393" s="10"/>
    </row>
    <row r="394">
      <c r="A394" s="11">
        <v>393.0</v>
      </c>
      <c r="B394" s="3" t="s">
        <v>1053</v>
      </c>
      <c r="C394" s="5">
        <v>1.010183222E9</v>
      </c>
      <c r="D394" s="17" t="s">
        <v>1054</v>
      </c>
      <c r="E394" s="12">
        <v>410502.0</v>
      </c>
      <c r="F394" s="13" t="s">
        <v>1055</v>
      </c>
      <c r="G394" s="10"/>
    </row>
    <row r="395">
      <c r="A395" s="11">
        <v>394.0</v>
      </c>
      <c r="B395" s="9" t="s">
        <v>1056</v>
      </c>
      <c r="C395" s="5">
        <v>4.030023276E9</v>
      </c>
      <c r="D395" s="17" t="s">
        <v>1057</v>
      </c>
      <c r="E395" s="12">
        <v>415618.0</v>
      </c>
      <c r="F395" s="13" t="s">
        <v>1058</v>
      </c>
      <c r="G395" s="10"/>
    </row>
    <row r="396">
      <c r="A396" s="2">
        <v>395.0</v>
      </c>
      <c r="B396" s="3" t="s">
        <v>1059</v>
      </c>
      <c r="C396" s="21">
        <v>3.06303E12</v>
      </c>
      <c r="D396" s="17" t="s">
        <v>1060</v>
      </c>
      <c r="E396" s="12">
        <v>416219.0</v>
      </c>
      <c r="F396" s="13" t="s">
        <v>1061</v>
      </c>
      <c r="G396" s="10"/>
    </row>
    <row r="397">
      <c r="A397" s="11">
        <v>396.0</v>
      </c>
      <c r="B397" s="9" t="s">
        <v>1062</v>
      </c>
      <c r="C397" s="5">
        <v>2.05000411E9</v>
      </c>
      <c r="D397" s="16" t="str">
        <f>+966 13 857 4200 Rd 118, First Industrial Support Area, Al Jubailالجبيل 35717</f>
        <v>#ERROR!</v>
      </c>
      <c r="E397" s="12">
        <v>418916.0</v>
      </c>
      <c r="F397" s="13" t="s">
        <v>1063</v>
      </c>
      <c r="G397" s="10"/>
    </row>
    <row r="398">
      <c r="A398" s="11">
        <v>397.0</v>
      </c>
      <c r="B398" s="3" t="s">
        <v>1064</v>
      </c>
      <c r="C398" s="5">
        <v>2.055007264E9</v>
      </c>
      <c r="D398" s="16" t="str">
        <f>+966 133403890 P.O # 328 AL-KHOBAR 31952 SAUDI ARABIA الخبر</f>
        <v>#ERROR!</v>
      </c>
      <c r="E398" s="12">
        <v>444139.0</v>
      </c>
      <c r="F398" s="13" t="s">
        <v>1065</v>
      </c>
      <c r="G398" s="10"/>
    </row>
    <row r="399">
      <c r="A399" s="2">
        <v>398.0</v>
      </c>
      <c r="B399" s="9" t="s">
        <v>1066</v>
      </c>
      <c r="C399" s="5">
        <v>2.051037655E9</v>
      </c>
      <c r="D399" s="17" t="s">
        <v>1067</v>
      </c>
      <c r="E399" s="12">
        <v>429969.0</v>
      </c>
      <c r="F399" s="13" t="s">
        <v>1068</v>
      </c>
      <c r="G399" s="10"/>
    </row>
    <row r="400">
      <c r="A400" s="11">
        <v>399.0</v>
      </c>
      <c r="B400" s="3" t="s">
        <v>1069</v>
      </c>
      <c r="C400" s="5">
        <v>2.055025122E9</v>
      </c>
      <c r="D400" s="17" t="s">
        <v>1070</v>
      </c>
      <c r="E400" s="12">
        <v>359513.0</v>
      </c>
      <c r="F400" s="13" t="s">
        <v>1071</v>
      </c>
      <c r="G400" s="10"/>
    </row>
    <row r="401">
      <c r="A401" s="11">
        <v>400.0</v>
      </c>
      <c r="B401" s="9" t="s">
        <v>1072</v>
      </c>
      <c r="C401" s="5">
        <v>1.131047379E9</v>
      </c>
      <c r="D401" s="5" t="s">
        <v>1073</v>
      </c>
      <c r="E401" s="12">
        <v>454474.0</v>
      </c>
      <c r="F401" s="13" t="s">
        <v>1074</v>
      </c>
      <c r="G401" s="10"/>
    </row>
    <row r="402">
      <c r="A402" s="2">
        <v>401.0</v>
      </c>
      <c r="B402" s="3" t="s">
        <v>1075</v>
      </c>
      <c r="C402" s="5">
        <v>2.050075958E9</v>
      </c>
      <c r="D402" s="16" t="str">
        <f>+966 3 8302508 الدمام - الرمز البريدي:31472
 هاتف : 00966554312106</f>
        <v>#ERROR!</v>
      </c>
      <c r="E402" s="12">
        <v>457179.0</v>
      </c>
      <c r="F402" s="13" t="s">
        <v>1076</v>
      </c>
      <c r="G402" s="10"/>
    </row>
    <row r="403">
      <c r="A403" s="11">
        <v>402.0</v>
      </c>
      <c r="B403" s="9" t="s">
        <v>1077</v>
      </c>
      <c r="C403" s="5">
        <v>2.050007224E9</v>
      </c>
      <c r="D403" s="16" t="str">
        <f>+966 59 261 1915 P.O. Box 6104, Dammam 31442, Kingdom of Saudi Arabia الدمام</f>
        <v>#ERROR!</v>
      </c>
      <c r="E403" s="12">
        <v>463024.0</v>
      </c>
      <c r="F403" s="13" t="s">
        <v>1078</v>
      </c>
      <c r="G403" s="10"/>
    </row>
    <row r="404">
      <c r="A404" s="11">
        <v>403.0</v>
      </c>
      <c r="B404" s="3" t="s">
        <v>1079</v>
      </c>
      <c r="C404" s="5">
        <v>2.051173356E9</v>
      </c>
      <c r="D404" s="17" t="s">
        <v>1080</v>
      </c>
      <c r="E404" s="12">
        <v>465842.0</v>
      </c>
      <c r="F404" s="13" t="s">
        <v>1081</v>
      </c>
      <c r="G404" s="10"/>
    </row>
    <row r="405">
      <c r="A405" s="2">
        <v>404.0</v>
      </c>
      <c r="B405" s="9" t="s">
        <v>1082</v>
      </c>
      <c r="C405" s="5">
        <v>2.051050784E9</v>
      </c>
      <c r="D405" s="5" t="s">
        <v>1083</v>
      </c>
      <c r="E405" s="12">
        <v>470631.0</v>
      </c>
      <c r="F405" s="13" t="s">
        <v>1084</v>
      </c>
      <c r="G405" s="10"/>
    </row>
    <row r="406">
      <c r="A406" s="11">
        <v>405.0</v>
      </c>
      <c r="B406" s="3" t="s">
        <v>1085</v>
      </c>
      <c r="C406" s="5">
        <v>2.05000497E9</v>
      </c>
      <c r="D406" s="5" t="s">
        <v>1086</v>
      </c>
      <c r="E406" s="12">
        <v>476765.0</v>
      </c>
      <c r="F406" s="13" t="s">
        <v>1087</v>
      </c>
      <c r="G406" s="10"/>
    </row>
    <row r="407">
      <c r="A407" s="11">
        <v>406.0</v>
      </c>
      <c r="B407" s="9" t="s">
        <v>1088</v>
      </c>
      <c r="C407" s="5">
        <v>2.050074551E9</v>
      </c>
      <c r="D407" s="17" t="s">
        <v>1089</v>
      </c>
      <c r="E407" s="12">
        <v>528476.0</v>
      </c>
      <c r="F407" s="13" t="s">
        <v>1090</v>
      </c>
      <c r="G407" s="10"/>
    </row>
    <row r="408">
      <c r="A408" s="2">
        <v>407.0</v>
      </c>
      <c r="B408" s="3" t="s">
        <v>1091</v>
      </c>
      <c r="C408" s="5">
        <v>2.0551254E9</v>
      </c>
      <c r="D408" s="17" t="s">
        <v>1092</v>
      </c>
      <c r="E408" s="12">
        <v>493803.0</v>
      </c>
      <c r="F408" s="13" t="s">
        <v>1093</v>
      </c>
      <c r="G408" s="10"/>
    </row>
    <row r="409">
      <c r="A409" s="11">
        <v>408.0</v>
      </c>
      <c r="B409" s="9" t="s">
        <v>1094</v>
      </c>
      <c r="C409" s="5">
        <v>2.050085583E9</v>
      </c>
      <c r="D409" s="17" t="s">
        <v>1095</v>
      </c>
      <c r="E409" s="12">
        <v>500598.0</v>
      </c>
      <c r="F409" s="13" t="s">
        <v>1096</v>
      </c>
      <c r="G409" s="10"/>
    </row>
    <row r="410">
      <c r="A410" s="11">
        <v>409.0</v>
      </c>
      <c r="B410" s="3" t="s">
        <v>1097</v>
      </c>
      <c r="C410" s="5">
        <v>2.050023927E9</v>
      </c>
      <c r="D410" s="17" t="s">
        <v>1098</v>
      </c>
      <c r="E410" s="12">
        <v>523983.0</v>
      </c>
      <c r="F410" s="13" t="s">
        <v>1099</v>
      </c>
      <c r="G410" s="10"/>
    </row>
    <row r="411">
      <c r="A411" s="2">
        <v>410.0</v>
      </c>
      <c r="B411" s="9" t="s">
        <v>1100</v>
      </c>
      <c r="C411" s="5">
        <v>2.050116606E9</v>
      </c>
      <c r="D411" s="17" t="s">
        <v>1101</v>
      </c>
      <c r="E411" s="12">
        <v>641666.0</v>
      </c>
      <c r="F411" s="13" t="s">
        <v>1102</v>
      </c>
      <c r="G411" s="10"/>
    </row>
    <row r="412">
      <c r="A412" s="11">
        <v>411.0</v>
      </c>
      <c r="B412" s="3" t="s">
        <v>1103</v>
      </c>
      <c r="C412" s="5">
        <v>2.050049418E9</v>
      </c>
      <c r="D412" s="17" t="s">
        <v>1104</v>
      </c>
      <c r="E412" s="12">
        <v>526133.0</v>
      </c>
      <c r="F412" s="14" t="s">
        <v>1105</v>
      </c>
      <c r="G412" s="10"/>
    </row>
    <row r="413">
      <c r="A413" s="11">
        <v>412.0</v>
      </c>
      <c r="B413" s="9" t="s">
        <v>1106</v>
      </c>
      <c r="C413" s="5">
        <v>2.051002999E9</v>
      </c>
      <c r="D413" s="17" t="s">
        <v>1107</v>
      </c>
      <c r="E413" s="12">
        <v>594939.0</v>
      </c>
      <c r="F413" s="13" t="s">
        <v>1108</v>
      </c>
      <c r="G413" s="10"/>
    </row>
    <row r="414">
      <c r="A414" s="2">
        <v>413.0</v>
      </c>
      <c r="B414" s="3" t="s">
        <v>1109</v>
      </c>
      <c r="C414" s="5">
        <v>2.0500834E9</v>
      </c>
      <c r="D414" s="17" t="s">
        <v>1110</v>
      </c>
      <c r="E414" s="12">
        <v>695855.0</v>
      </c>
      <c r="F414" s="13" t="s">
        <v>1111</v>
      </c>
      <c r="G414" s="10"/>
    </row>
    <row r="415">
      <c r="A415" s="11">
        <v>414.0</v>
      </c>
      <c r="B415" s="9" t="s">
        <v>1112</v>
      </c>
      <c r="C415" s="5">
        <v>2.053012661E9</v>
      </c>
      <c r="D415" s="17" t="s">
        <v>1113</v>
      </c>
      <c r="E415" s="12">
        <v>638319.0</v>
      </c>
      <c r="F415" s="14" t="s">
        <v>1114</v>
      </c>
      <c r="G415" s="10"/>
    </row>
    <row r="416">
      <c r="A416" s="11">
        <v>415.0</v>
      </c>
      <c r="B416" s="3" t="s">
        <v>1115</v>
      </c>
      <c r="C416" s="5">
        <v>2.051035514E9</v>
      </c>
      <c r="D416" s="5" t="s">
        <v>1116</v>
      </c>
      <c r="E416" s="12">
        <v>657621.0</v>
      </c>
      <c r="F416" s="13" t="s">
        <v>1117</v>
      </c>
      <c r="G416" s="10"/>
    </row>
    <row r="417">
      <c r="A417" s="2">
        <v>416.0</v>
      </c>
      <c r="B417" s="9" t="s">
        <v>1118</v>
      </c>
      <c r="C417" s="5">
        <v>2.055016435E9</v>
      </c>
      <c r="D417" s="17" t="s">
        <v>1119</v>
      </c>
      <c r="E417" s="12">
        <v>664779.0</v>
      </c>
      <c r="F417" s="13" t="s">
        <v>1120</v>
      </c>
      <c r="G417" s="10"/>
    </row>
    <row r="418">
      <c r="A418" s="11">
        <v>417.0</v>
      </c>
      <c r="B418" s="3" t="s">
        <v>1121</v>
      </c>
      <c r="C418" s="5">
        <v>2.051058989E9</v>
      </c>
      <c r="D418" s="17" t="s">
        <v>1122</v>
      </c>
      <c r="E418" s="12">
        <v>669080.0</v>
      </c>
      <c r="F418" s="13" t="s">
        <v>1123</v>
      </c>
      <c r="G418" s="10"/>
    </row>
    <row r="419">
      <c r="A419" s="11">
        <v>418.0</v>
      </c>
      <c r="B419" s="9" t="s">
        <v>1124</v>
      </c>
      <c r="C419" s="5">
        <v>1.010235601E9</v>
      </c>
      <c r="D419" s="17" t="s">
        <v>1125</v>
      </c>
      <c r="E419" s="12">
        <v>678703.0</v>
      </c>
      <c r="F419" s="14" t="s">
        <v>1126</v>
      </c>
      <c r="G419" s="10"/>
    </row>
    <row r="420">
      <c r="A420" s="2">
        <v>419.0</v>
      </c>
      <c r="B420" s="3" t="s">
        <v>1127</v>
      </c>
      <c r="C420" s="5">
        <v>2.051000498E9</v>
      </c>
      <c r="D420" s="16" t="str">
        <f>+966 55 5247802 67 Makkah Street, المدينة الصناعية الثانية بالدمام، الدمام 34326</f>
        <v>#ERROR!</v>
      </c>
      <c r="E420" s="12">
        <v>700709.0</v>
      </c>
      <c r="F420" s="13" t="s">
        <v>1128</v>
      </c>
      <c r="G420" s="10"/>
    </row>
    <row r="421">
      <c r="A421" s="11">
        <v>420.0</v>
      </c>
      <c r="B421" s="9" t="s">
        <v>1129</v>
      </c>
      <c r="C421" s="5">
        <v>2.055008098E9</v>
      </c>
      <c r="D421" s="17" t="s">
        <v>1130</v>
      </c>
      <c r="E421" s="12">
        <v>835655.0</v>
      </c>
      <c r="F421" s="13" t="s">
        <v>1131</v>
      </c>
      <c r="G421" s="10"/>
    </row>
    <row r="422">
      <c r="A422" s="11">
        <v>421.0</v>
      </c>
      <c r="B422" s="3" t="s">
        <v>1132</v>
      </c>
      <c r="C422" s="5">
        <v>170719.0</v>
      </c>
      <c r="D422" s="17" t="s">
        <v>1133</v>
      </c>
      <c r="E422" s="12">
        <v>726818.0</v>
      </c>
      <c r="F422" s="14" t="s">
        <v>1134</v>
      </c>
      <c r="G422" s="10"/>
    </row>
    <row r="423">
      <c r="A423" s="2">
        <v>422.0</v>
      </c>
      <c r="B423" s="9" t="s">
        <v>1135</v>
      </c>
      <c r="C423" s="5">
        <v>2.055001616E9</v>
      </c>
      <c r="D423" s="17" t="s">
        <v>1136</v>
      </c>
      <c r="E423" s="12">
        <v>754157.0</v>
      </c>
      <c r="F423" s="13" t="s">
        <v>1137</v>
      </c>
      <c r="G423" s="10"/>
    </row>
    <row r="424">
      <c r="A424" s="11">
        <v>423.0</v>
      </c>
      <c r="B424" s="3" t="s">
        <v>1138</v>
      </c>
      <c r="C424" s="5">
        <v>2.050212823E9</v>
      </c>
      <c r="D424" s="16" t="str">
        <f>+966 55 7899 891 صندوق بريد 335 ، الدمام 32415 ، المملكة العربية السعودية</f>
        <v>#ERROR!</v>
      </c>
      <c r="E424" s="12">
        <v>748587.0</v>
      </c>
      <c r="F424" s="13" t="s">
        <v>1139</v>
      </c>
      <c r="G424" s="10"/>
    </row>
    <row r="425">
      <c r="A425" s="11">
        <v>424.0</v>
      </c>
      <c r="B425" s="9" t="s">
        <v>1140</v>
      </c>
      <c r="C425" s="5">
        <v>2.055009986E9</v>
      </c>
      <c r="D425" s="17" t="s">
        <v>1141</v>
      </c>
      <c r="E425" s="12">
        <v>778537.0</v>
      </c>
      <c r="F425" s="13" t="s">
        <v>1142</v>
      </c>
      <c r="G425" s="10"/>
    </row>
    <row r="426">
      <c r="A426" s="2">
        <v>425.0</v>
      </c>
      <c r="B426" s="3" t="s">
        <v>1143</v>
      </c>
      <c r="C426" s="5">
        <v>2.051032881E9</v>
      </c>
      <c r="D426" s="16" t="str">
        <f>+966 13 8979966 75PR+H7V، العقربية، الخبر 34446</f>
        <v>#ERROR!</v>
      </c>
      <c r="E426" s="12">
        <v>799972.0</v>
      </c>
      <c r="F426" s="13" t="s">
        <v>1144</v>
      </c>
      <c r="G426" s="10"/>
    </row>
    <row r="427">
      <c r="A427" s="11">
        <v>426.0</v>
      </c>
      <c r="B427" s="9" t="s">
        <v>1145</v>
      </c>
      <c r="C427" s="5">
        <v>2.055004776E9</v>
      </c>
      <c r="D427" s="5" t="s">
        <v>1146</v>
      </c>
      <c r="E427" s="12">
        <v>813010.0</v>
      </c>
      <c r="F427" s="13" t="s">
        <v>1147</v>
      </c>
      <c r="G427" s="10"/>
    </row>
    <row r="428">
      <c r="A428" s="11">
        <v>427.0</v>
      </c>
      <c r="B428" s="3" t="s">
        <v>1148</v>
      </c>
      <c r="C428" s="5">
        <v>2.050061918E9</v>
      </c>
      <c r="D428" s="17" t="s">
        <v>1149</v>
      </c>
      <c r="E428" s="12">
        <v>867469.0</v>
      </c>
      <c r="F428" s="13" t="s">
        <v>1150</v>
      </c>
      <c r="G428" s="10"/>
    </row>
    <row r="429">
      <c r="A429" s="2">
        <v>428.0</v>
      </c>
      <c r="B429" s="9" t="s">
        <v>1151</v>
      </c>
      <c r="C429" s="5">
        <v>4.030250053E9</v>
      </c>
      <c r="D429" s="17" t="s">
        <v>1152</v>
      </c>
      <c r="E429" s="12">
        <v>1065746.0</v>
      </c>
      <c r="F429" s="13" t="s">
        <v>1153</v>
      </c>
      <c r="G429" s="10"/>
    </row>
    <row r="430">
      <c r="A430" s="11">
        <v>429.0</v>
      </c>
      <c r="B430" s="3" t="s">
        <v>1154</v>
      </c>
      <c r="C430" s="5">
        <v>2.055004588E9</v>
      </c>
      <c r="D430" s="17" t="s">
        <v>1155</v>
      </c>
      <c r="E430" s="12">
        <v>945770.0</v>
      </c>
      <c r="F430" s="13" t="s">
        <v>1156</v>
      </c>
      <c r="G430" s="10"/>
    </row>
    <row r="431">
      <c r="A431" s="11">
        <v>430.0</v>
      </c>
      <c r="B431" s="9" t="s">
        <v>1157</v>
      </c>
      <c r="C431" s="5">
        <v>3.35002584E9</v>
      </c>
      <c r="D431" s="16" t="str">
        <f>+966 552970357 الجبيل</f>
        <v>#ERROR!</v>
      </c>
      <c r="E431" s="12">
        <v>993010.0</v>
      </c>
      <c r="F431" s="13" t="s">
        <v>1158</v>
      </c>
      <c r="G431" s="10"/>
    </row>
    <row r="432">
      <c r="A432" s="2">
        <v>431.0</v>
      </c>
      <c r="B432" s="3" t="s">
        <v>1159</v>
      </c>
      <c r="C432" s="5">
        <v>2.051220952E9</v>
      </c>
      <c r="D432" s="17" t="s">
        <v>1160</v>
      </c>
      <c r="E432" s="12">
        <v>1068765.0</v>
      </c>
      <c r="F432" s="13" t="s">
        <v>1161</v>
      </c>
      <c r="G432" s="10"/>
    </row>
    <row r="433">
      <c r="A433" s="11">
        <v>432.0</v>
      </c>
      <c r="B433" s="9" t="s">
        <v>1162</v>
      </c>
      <c r="C433" s="5">
        <v>2.050046047E9</v>
      </c>
      <c r="D433" s="16" t="str">
        <f>+966 013 812 ... شارع 117، المدينة الصناعية الثانية بالدمام، الدمام 34333</f>
        <v>#ERROR!</v>
      </c>
      <c r="E433" s="12">
        <v>1543162.0</v>
      </c>
      <c r="F433" s="14" t="s">
        <v>1163</v>
      </c>
      <c r="G433" s="10"/>
    </row>
    <row r="434">
      <c r="A434" s="11">
        <v>433.0</v>
      </c>
      <c r="B434" s="3" t="s">
        <v>1164</v>
      </c>
      <c r="C434" s="5">
        <v>2.050143913E9</v>
      </c>
      <c r="D434" s="17" t="s">
        <v>1165</v>
      </c>
      <c r="E434" s="12">
        <v>1104092.0</v>
      </c>
      <c r="F434" s="14" t="s">
        <v>1166</v>
      </c>
      <c r="G434" s="10"/>
    </row>
    <row r="435">
      <c r="A435" s="2">
        <v>434.0</v>
      </c>
      <c r="B435" s="9" t="s">
        <v>1167</v>
      </c>
      <c r="C435" s="5">
        <v>2.050035E9</v>
      </c>
      <c r="D435" s="16" t="str">
        <f>+966 138173937 ص ب 6361 الدمام 31442</f>
        <v>#ERROR!</v>
      </c>
      <c r="E435" s="12">
        <v>1114710.0</v>
      </c>
      <c r="F435" s="13" t="s">
        <v>1168</v>
      </c>
      <c r="G435" s="10"/>
    </row>
    <row r="436">
      <c r="A436" s="11">
        <v>435.0</v>
      </c>
      <c r="B436" s="3" t="s">
        <v>1169</v>
      </c>
      <c r="C436" s="5">
        <v>2.050079688E9</v>
      </c>
      <c r="D436" s="17" t="s">
        <v>1170</v>
      </c>
      <c r="E436" s="12">
        <v>1175860.0</v>
      </c>
      <c r="F436" s="35" t="s">
        <v>1171</v>
      </c>
      <c r="G436" s="10"/>
    </row>
    <row r="437">
      <c r="A437" s="11">
        <v>436.0</v>
      </c>
      <c r="B437" s="9" t="s">
        <v>1172</v>
      </c>
      <c r="C437" s="5">
        <v>2.05500527E9</v>
      </c>
      <c r="D437" s="5" t="s">
        <v>1173</v>
      </c>
      <c r="E437" s="12">
        <v>1180066.0</v>
      </c>
      <c r="F437" s="13" t="s">
        <v>1174</v>
      </c>
      <c r="G437" s="10"/>
    </row>
    <row r="438">
      <c r="A438" s="2">
        <v>437.0</v>
      </c>
      <c r="B438" s="3" t="s">
        <v>1175</v>
      </c>
      <c r="C438" s="5">
        <v>2.051023858E9</v>
      </c>
      <c r="D438" s="17" t="s">
        <v>532</v>
      </c>
      <c r="E438" s="12">
        <v>1259310.0</v>
      </c>
      <c r="F438" s="13" t="s">
        <v>533</v>
      </c>
      <c r="G438" s="10"/>
    </row>
    <row r="439">
      <c r="A439" s="11">
        <v>438.0</v>
      </c>
      <c r="B439" s="9" t="s">
        <v>1176</v>
      </c>
      <c r="C439" s="5">
        <v>2.050051704E9</v>
      </c>
      <c r="D439" s="17" t="s">
        <v>1177</v>
      </c>
      <c r="E439" s="12">
        <v>1183872.0</v>
      </c>
      <c r="F439" s="14" t="s">
        <v>1178</v>
      </c>
      <c r="G439" s="10"/>
    </row>
    <row r="440">
      <c r="A440" s="11">
        <v>439.0</v>
      </c>
      <c r="B440" s="3" t="s">
        <v>1179</v>
      </c>
      <c r="C440" s="5">
        <v>2.050006867E9</v>
      </c>
      <c r="D440" s="16" t="str">
        <f>+966 13 844 7700 2924 10، الواحة، الدمام 32255 6860،، Dammam</f>
        <v>#ERROR!</v>
      </c>
      <c r="E440" s="12">
        <v>1331682.0</v>
      </c>
      <c r="F440" s="14" t="s">
        <v>1180</v>
      </c>
      <c r="G440" s="10"/>
    </row>
    <row r="441">
      <c r="A441" s="2">
        <v>440.0</v>
      </c>
      <c r="B441" s="9" t="s">
        <v>1181</v>
      </c>
      <c r="C441" s="5">
        <v>2.055104617E9</v>
      </c>
      <c r="D441" s="16" t="str">
        <f>+966 13 361 8086 VFVP+JWQ، الجبيل 35554</f>
        <v>#ERROR!</v>
      </c>
      <c r="E441" s="12">
        <v>1358039.0</v>
      </c>
      <c r="F441" s="13" t="s">
        <v>1182</v>
      </c>
      <c r="G441" s="10"/>
    </row>
    <row r="442">
      <c r="A442" s="11">
        <v>441.0</v>
      </c>
      <c r="B442" s="3" t="s">
        <v>1183</v>
      </c>
      <c r="C442" s="5">
        <v>4.030023276E9</v>
      </c>
      <c r="D442" s="17" t="s">
        <v>1057</v>
      </c>
      <c r="E442" s="12">
        <v>2660389.0</v>
      </c>
      <c r="F442" s="13" t="s">
        <v>1058</v>
      </c>
      <c r="G442" s="10"/>
    </row>
    <row r="443">
      <c r="A443" s="11">
        <v>442.0</v>
      </c>
      <c r="B443" s="9" t="s">
        <v>1184</v>
      </c>
      <c r="C443" s="5">
        <v>2.055019485E9</v>
      </c>
      <c r="D443" s="16" t="str">
        <f>+966 13 356 0273 2M47+PP9، الجبيل البلد، الجبيل 35514</f>
        <v>#ERROR!</v>
      </c>
      <c r="E443" s="12">
        <v>1465853.0</v>
      </c>
      <c r="F443" s="13" t="s">
        <v>1185</v>
      </c>
      <c r="G443" s="10"/>
    </row>
    <row r="444">
      <c r="A444" s="2">
        <v>443.0</v>
      </c>
      <c r="B444" s="3" t="s">
        <v>1186</v>
      </c>
      <c r="C444" s="5">
        <v>2.050108145E9</v>
      </c>
      <c r="D444" s="5" t="s">
        <v>1187</v>
      </c>
      <c r="E444" s="12">
        <v>1593993.0</v>
      </c>
      <c r="F444" s="14" t="s">
        <v>1188</v>
      </c>
      <c r="G444" s="10"/>
    </row>
    <row r="445">
      <c r="A445" s="11">
        <v>444.0</v>
      </c>
      <c r="B445" s="9" t="s">
        <v>1189</v>
      </c>
      <c r="C445" s="5">
        <v>2.051047638E9</v>
      </c>
      <c r="D445" s="17" t="s">
        <v>1190</v>
      </c>
      <c r="E445" s="12">
        <v>1526207.0</v>
      </c>
      <c r="F445" s="14" t="s">
        <v>1191</v>
      </c>
      <c r="G445" s="10"/>
    </row>
    <row r="446">
      <c r="A446" s="11">
        <v>445.0</v>
      </c>
      <c r="B446" s="3" t="s">
        <v>1192</v>
      </c>
      <c r="C446" s="5">
        <v>2.051007992E9</v>
      </c>
      <c r="D446" s="17" t="s">
        <v>430</v>
      </c>
      <c r="E446" s="12">
        <v>2029460.0</v>
      </c>
      <c r="F446" s="14" t="s">
        <v>1193</v>
      </c>
      <c r="G446" s="10"/>
    </row>
    <row r="447">
      <c r="A447" s="2">
        <v>446.0</v>
      </c>
      <c r="B447" s="9" t="s">
        <v>1194</v>
      </c>
      <c r="C447" s="5">
        <v>3.350039545E9</v>
      </c>
      <c r="D447" s="17" t="s">
        <v>1195</v>
      </c>
      <c r="E447" s="12">
        <v>2062116.0</v>
      </c>
      <c r="F447" s="13" t="s">
        <v>1196</v>
      </c>
      <c r="G447" s="10"/>
    </row>
    <row r="448">
      <c r="A448" s="11">
        <v>447.0</v>
      </c>
      <c r="B448" s="3" t="s">
        <v>1197</v>
      </c>
      <c r="C448" s="5">
        <v>2.055123315E9</v>
      </c>
      <c r="D448" s="16" t="str">
        <f>+966-555 936 786 Al Madeena Street, الجبيل 35539</f>
        <v>#ERROR!</v>
      </c>
      <c r="E448" s="12">
        <v>2168447.0</v>
      </c>
      <c r="F448" s="13" t="s">
        <v>1198</v>
      </c>
      <c r="G448" s="10"/>
    </row>
    <row r="449">
      <c r="A449" s="11">
        <v>448.0</v>
      </c>
      <c r="B449" s="9" t="s">
        <v>1199</v>
      </c>
      <c r="C449" s="5">
        <v>2.050108235E9</v>
      </c>
      <c r="D449" s="17" t="s">
        <v>1200</v>
      </c>
      <c r="E449" s="12">
        <v>2474291.0</v>
      </c>
      <c r="F449" s="13" t="s">
        <v>1201</v>
      </c>
      <c r="G449" s="10"/>
    </row>
    <row r="450">
      <c r="A450" s="2">
        <v>449.0</v>
      </c>
      <c r="B450" s="3" t="s">
        <v>1202</v>
      </c>
      <c r="C450" s="17" t="s">
        <v>267</v>
      </c>
      <c r="D450" s="17" t="s">
        <v>1203</v>
      </c>
      <c r="E450" s="12">
        <v>2517907.0</v>
      </c>
      <c r="F450" s="14" t="s">
        <v>1204</v>
      </c>
      <c r="G450" s="10"/>
    </row>
    <row r="451">
      <c r="A451" s="11">
        <v>450.0</v>
      </c>
      <c r="B451" s="9" t="s">
        <v>1205</v>
      </c>
      <c r="C451" s="5">
        <v>2.051063938E9</v>
      </c>
      <c r="D451" s="17" t="s">
        <v>1206</v>
      </c>
      <c r="E451" s="12">
        <v>2634214.0</v>
      </c>
      <c r="F451" s="36" t="s">
        <v>1207</v>
      </c>
      <c r="G451" s="10"/>
    </row>
    <row r="452">
      <c r="A452" s="11">
        <v>451.0</v>
      </c>
      <c r="B452" s="3" t="s">
        <v>1208</v>
      </c>
      <c r="C452" s="5">
        <v>1.010156896E9</v>
      </c>
      <c r="D452" s="17" t="s">
        <v>1209</v>
      </c>
      <c r="E452" s="12">
        <v>3220531.0</v>
      </c>
      <c r="F452" s="35" t="s">
        <v>1210</v>
      </c>
      <c r="G452" s="10"/>
    </row>
    <row r="453">
      <c r="A453" s="2">
        <v>452.0</v>
      </c>
      <c r="B453" s="9" t="s">
        <v>1211</v>
      </c>
      <c r="C453" s="5">
        <v>2.051036593E9</v>
      </c>
      <c r="D453" s="17" t="s">
        <v>1212</v>
      </c>
      <c r="E453" s="12">
        <v>4390814.0</v>
      </c>
      <c r="F453" s="13" t="s">
        <v>1213</v>
      </c>
      <c r="G453" s="10"/>
    </row>
    <row r="454">
      <c r="A454" s="11">
        <v>453.0</v>
      </c>
      <c r="B454" s="3" t="s">
        <v>1214</v>
      </c>
      <c r="C454" s="5">
        <v>2.051026074E9</v>
      </c>
      <c r="D454" s="17" t="s">
        <v>1215</v>
      </c>
      <c r="E454" s="12">
        <v>6853753.0</v>
      </c>
      <c r="F454" s="14" t="s">
        <v>1216</v>
      </c>
      <c r="G454" s="10"/>
    </row>
    <row r="455">
      <c r="A455" s="11">
        <v>454.0</v>
      </c>
      <c r="B455" s="9" t="s">
        <v>853</v>
      </c>
      <c r="C455" s="5" t="s">
        <v>187</v>
      </c>
      <c r="D455" s="5" t="s">
        <v>1217</v>
      </c>
      <c r="E455" s="12">
        <v>840120.0</v>
      </c>
      <c r="F455" s="13" t="s">
        <v>1218</v>
      </c>
      <c r="G455" s="10"/>
    </row>
    <row r="456">
      <c r="A456" s="2">
        <v>455.0</v>
      </c>
      <c r="B456" s="3" t="s">
        <v>1219</v>
      </c>
      <c r="C456" s="5">
        <v>2.051012091E9</v>
      </c>
      <c r="D456" s="17" t="s">
        <v>311</v>
      </c>
      <c r="E456" s="12">
        <v>12080.0</v>
      </c>
      <c r="F456" s="13" t="s">
        <v>312</v>
      </c>
      <c r="G456" s="10"/>
    </row>
    <row r="457">
      <c r="A457" s="11">
        <v>456.0</v>
      </c>
      <c r="B457" s="9" t="s">
        <v>1220</v>
      </c>
      <c r="C457" s="5">
        <v>1.036919841E9</v>
      </c>
      <c r="D457" s="5" t="s">
        <v>1221</v>
      </c>
      <c r="E457" s="12">
        <v>270897.0</v>
      </c>
      <c r="F457" s="13" t="s">
        <v>1222</v>
      </c>
      <c r="G457" s="10"/>
    </row>
    <row r="458">
      <c r="A458" s="11">
        <v>457.0</v>
      </c>
      <c r="B458" s="3" t="s">
        <v>1223</v>
      </c>
      <c r="C458" s="5">
        <v>2.051024357E9</v>
      </c>
      <c r="D458" s="5" t="s">
        <v>1224</v>
      </c>
      <c r="E458" s="12">
        <v>127126.0</v>
      </c>
      <c r="F458" s="13" t="s">
        <v>1225</v>
      </c>
      <c r="G458" s="10"/>
    </row>
    <row r="459">
      <c r="A459" s="2">
        <v>458.0</v>
      </c>
      <c r="B459" s="37"/>
      <c r="C459" s="38"/>
      <c r="D459" s="16"/>
      <c r="E459" s="39"/>
      <c r="F459" s="40"/>
    </row>
    <row r="460">
      <c r="A460" s="11">
        <v>459.0</v>
      </c>
      <c r="B460" s="3" t="s">
        <v>1226</v>
      </c>
      <c r="C460" s="41">
        <v>2.132245123E9</v>
      </c>
      <c r="D460" s="42">
        <v>5.04900103E8</v>
      </c>
      <c r="E460" s="6">
        <v>921433.0</v>
      </c>
      <c r="F460" s="41" t="s">
        <v>1227</v>
      </c>
    </row>
    <row r="461">
      <c r="A461" s="11">
        <v>460.0</v>
      </c>
      <c r="B461" s="9" t="s">
        <v>1228</v>
      </c>
      <c r="C461" s="41">
        <v>1.014270258E9</v>
      </c>
      <c r="D461" s="19">
        <v>5.91365535E8</v>
      </c>
      <c r="E461" s="6">
        <v>703261.0</v>
      </c>
      <c r="F461" s="41" t="s">
        <v>1229</v>
      </c>
    </row>
    <row r="462">
      <c r="A462" s="2">
        <v>461.0</v>
      </c>
      <c r="B462" s="3" t="s">
        <v>1230</v>
      </c>
      <c r="C462" s="41">
        <v>2.362218063E9</v>
      </c>
      <c r="D462" s="42">
        <v>5.01725767E8</v>
      </c>
      <c r="E462" s="6">
        <v>588890.0</v>
      </c>
      <c r="F462" s="41" t="s">
        <v>1231</v>
      </c>
    </row>
    <row r="463">
      <c r="A463" s="11">
        <v>462.0</v>
      </c>
      <c r="B463" s="9" t="s">
        <v>1232</v>
      </c>
      <c r="C463" s="41">
        <v>2.466006174E9</v>
      </c>
      <c r="D463" s="19">
        <v>5.02649875E8</v>
      </c>
      <c r="E463" s="6">
        <v>500445.0</v>
      </c>
      <c r="F463" s="41" t="s">
        <v>1233</v>
      </c>
    </row>
    <row r="464">
      <c r="A464" s="11">
        <v>463.0</v>
      </c>
      <c r="B464" s="3" t="s">
        <v>1234</v>
      </c>
      <c r="C464" s="41">
        <v>2.142315494E9</v>
      </c>
      <c r="D464" s="42">
        <v>5.51372854E8</v>
      </c>
      <c r="E464" s="6">
        <v>474259.0</v>
      </c>
      <c r="F464" s="41" t="s">
        <v>1235</v>
      </c>
    </row>
    <row r="465">
      <c r="A465" s="2">
        <v>464.0</v>
      </c>
      <c r="B465" s="9" t="s">
        <v>1236</v>
      </c>
      <c r="C465" s="41">
        <v>2.242966352E9</v>
      </c>
      <c r="D465" s="19">
        <v>5.42147214E8</v>
      </c>
      <c r="E465" s="6">
        <v>443968.0</v>
      </c>
      <c r="F465" s="41" t="s">
        <v>1237</v>
      </c>
    </row>
    <row r="466">
      <c r="A466" s="11">
        <v>465.0</v>
      </c>
      <c r="B466" s="3" t="s">
        <v>1238</v>
      </c>
      <c r="C466" s="41">
        <v>2.365648084E9</v>
      </c>
      <c r="D466" s="42">
        <v>5.55957235E8</v>
      </c>
      <c r="E466" s="6">
        <v>432501.0</v>
      </c>
      <c r="F466" s="41" t="s">
        <v>1239</v>
      </c>
    </row>
    <row r="467">
      <c r="A467" s="11">
        <v>466.0</v>
      </c>
      <c r="B467" s="9" t="s">
        <v>1240</v>
      </c>
      <c r="C467" s="41">
        <v>2.269091753E9</v>
      </c>
      <c r="D467" s="19">
        <v>5.41501285E8</v>
      </c>
      <c r="E467" s="6">
        <v>347560.0</v>
      </c>
      <c r="F467" s="19" t="s">
        <v>1241</v>
      </c>
    </row>
    <row r="468">
      <c r="A468" s="2">
        <v>467.0</v>
      </c>
      <c r="B468" s="3" t="s">
        <v>1242</v>
      </c>
      <c r="C468" s="41">
        <v>2.015036169E9</v>
      </c>
      <c r="D468" s="42">
        <v>5.75556546E8</v>
      </c>
      <c r="E468" s="6">
        <v>343519.0</v>
      </c>
      <c r="F468" s="41" t="s">
        <v>1243</v>
      </c>
    </row>
    <row r="469">
      <c r="A469" s="11">
        <v>468.0</v>
      </c>
      <c r="B469" s="9" t="s">
        <v>1244</v>
      </c>
      <c r="C469" s="41">
        <v>2.469318535E9</v>
      </c>
      <c r="D469" s="19">
        <v>5.41695954E8</v>
      </c>
      <c r="E469" s="6">
        <v>332911.0</v>
      </c>
      <c r="F469" s="19" t="s">
        <v>1245</v>
      </c>
    </row>
    <row r="470">
      <c r="A470" s="11">
        <v>469.0</v>
      </c>
      <c r="B470" s="3" t="s">
        <v>1246</v>
      </c>
      <c r="C470" s="41">
        <v>2.318550395E9</v>
      </c>
      <c r="D470" s="42">
        <v>5.39999966E8</v>
      </c>
      <c r="E470" s="6">
        <v>330820.0</v>
      </c>
      <c r="F470" s="41" t="s">
        <v>1247</v>
      </c>
    </row>
    <row r="471">
      <c r="A471" s="2">
        <v>470.0</v>
      </c>
      <c r="B471" s="9" t="s">
        <v>1248</v>
      </c>
      <c r="C471" s="41">
        <v>1.038706352E9</v>
      </c>
      <c r="D471" s="19">
        <v>5.52849452E8</v>
      </c>
      <c r="E471" s="6">
        <v>330697.0</v>
      </c>
      <c r="F471" s="41" t="s">
        <v>1249</v>
      </c>
    </row>
    <row r="472">
      <c r="A472" s="11">
        <v>471.0</v>
      </c>
      <c r="B472" s="3" t="s">
        <v>1250</v>
      </c>
      <c r="C472" s="41">
        <v>1.004291943E9</v>
      </c>
      <c r="D472" s="42">
        <v>5.4214754E8</v>
      </c>
      <c r="E472" s="6">
        <v>295454.0</v>
      </c>
      <c r="F472" s="42" t="s">
        <v>1251</v>
      </c>
    </row>
    <row r="473">
      <c r="A473" s="11">
        <v>472.0</v>
      </c>
      <c r="B473" s="9" t="s">
        <v>1252</v>
      </c>
      <c r="C473" s="41">
        <v>2.408682108E9</v>
      </c>
      <c r="D473" s="19">
        <v>5.75506517E8</v>
      </c>
      <c r="E473" s="6">
        <v>289260.0</v>
      </c>
      <c r="F473" s="19" t="s">
        <v>1253</v>
      </c>
    </row>
    <row r="474">
      <c r="A474" s="2">
        <v>473.0</v>
      </c>
      <c r="B474" s="3" t="s">
        <v>1254</v>
      </c>
      <c r="C474" s="41">
        <v>2.292263197E9</v>
      </c>
      <c r="D474" s="42">
        <v>5.46862733E8</v>
      </c>
      <c r="E474" s="6">
        <v>275778.0</v>
      </c>
      <c r="F474" s="41" t="s">
        <v>1255</v>
      </c>
    </row>
    <row r="475">
      <c r="A475" s="11">
        <v>474.0</v>
      </c>
      <c r="B475" s="9" t="s">
        <v>1256</v>
      </c>
      <c r="C475" s="41">
        <v>2.333656565E9</v>
      </c>
      <c r="D475" s="19">
        <v>5.58248312E8</v>
      </c>
      <c r="E475" s="6">
        <v>272317.0</v>
      </c>
      <c r="F475" s="19" t="s">
        <v>1257</v>
      </c>
    </row>
    <row r="476">
      <c r="A476" s="11">
        <v>475.0</v>
      </c>
      <c r="B476" s="3" t="s">
        <v>1258</v>
      </c>
      <c r="C476" s="41">
        <v>1.017634385E9</v>
      </c>
      <c r="D476" s="42">
        <v>5.01783094E8</v>
      </c>
      <c r="E476" s="6">
        <v>272233.0</v>
      </c>
      <c r="F476" s="43" t="s">
        <v>1259</v>
      </c>
    </row>
    <row r="477">
      <c r="A477" s="2">
        <v>476.0</v>
      </c>
      <c r="B477" s="9" t="s">
        <v>1260</v>
      </c>
      <c r="C477" s="41">
        <v>2.214480945E9</v>
      </c>
      <c r="D477" s="19">
        <v>5.43318454E8</v>
      </c>
      <c r="E477" s="6">
        <v>267442.0</v>
      </c>
      <c r="F477" s="19" t="s">
        <v>1261</v>
      </c>
    </row>
    <row r="478">
      <c r="A478" s="11">
        <v>477.0</v>
      </c>
      <c r="B478" s="3" t="s">
        <v>1262</v>
      </c>
      <c r="C478" s="41">
        <v>1.007043902E9</v>
      </c>
      <c r="D478" s="42">
        <v>5.92371767E8</v>
      </c>
      <c r="E478" s="6">
        <v>261523.0</v>
      </c>
      <c r="F478" s="41" t="s">
        <v>1263</v>
      </c>
    </row>
    <row r="479">
      <c r="A479" s="11">
        <v>478.0</v>
      </c>
      <c r="B479" s="9" t="s">
        <v>1264</v>
      </c>
      <c r="C479" s="41">
        <v>2.410993428E9</v>
      </c>
      <c r="D479" s="19">
        <v>5.81748929E8</v>
      </c>
      <c r="E479" s="6">
        <v>244747.0</v>
      </c>
      <c r="F479" s="41" t="s">
        <v>1265</v>
      </c>
    </row>
    <row r="480">
      <c r="A480" s="2">
        <v>479.0</v>
      </c>
      <c r="B480" s="3" t="s">
        <v>1266</v>
      </c>
      <c r="C480" s="41">
        <v>2.458607591E9</v>
      </c>
      <c r="D480" s="42">
        <v>5.52202114E8</v>
      </c>
      <c r="E480" s="6">
        <v>244731.0</v>
      </c>
      <c r="F480" s="42" t="s">
        <v>1267</v>
      </c>
    </row>
    <row r="481">
      <c r="A481" s="11">
        <v>480.0</v>
      </c>
      <c r="B481" s="9" t="s">
        <v>1268</v>
      </c>
      <c r="C481" s="41">
        <v>1.005681372E9</v>
      </c>
      <c r="D481" s="19">
        <v>5.52412525E8</v>
      </c>
      <c r="E481" s="6">
        <v>228299.0</v>
      </c>
      <c r="F481" s="19" t="s">
        <v>1269</v>
      </c>
    </row>
    <row r="482">
      <c r="A482" s="11">
        <v>481.0</v>
      </c>
      <c r="B482" s="3" t="s">
        <v>1270</v>
      </c>
      <c r="C482" s="41">
        <v>1.073703389E9</v>
      </c>
      <c r="D482" s="42">
        <v>5.93211545E8</v>
      </c>
      <c r="E482" s="6">
        <v>221840.0</v>
      </c>
      <c r="F482" s="42" t="s">
        <v>1271</v>
      </c>
    </row>
    <row r="483">
      <c r="A483" s="2">
        <v>482.0</v>
      </c>
      <c r="B483" s="9" t="s">
        <v>1272</v>
      </c>
      <c r="C483" s="41">
        <v>1.004323737E9</v>
      </c>
      <c r="D483" s="19">
        <v>5.60897498E8</v>
      </c>
      <c r="E483" s="6">
        <v>214198.0</v>
      </c>
      <c r="F483" s="43" t="s">
        <v>1273</v>
      </c>
    </row>
    <row r="484">
      <c r="A484" s="11">
        <v>483.0</v>
      </c>
      <c r="B484" s="3" t="s">
        <v>1274</v>
      </c>
      <c r="C484" s="41">
        <v>2.478435684E9</v>
      </c>
      <c r="D484" s="42">
        <v>5.25862233E8</v>
      </c>
      <c r="E484" s="6">
        <v>213707.0</v>
      </c>
      <c r="F484" s="43" t="s">
        <v>1275</v>
      </c>
    </row>
    <row r="485">
      <c r="A485" s="11">
        <v>484.0</v>
      </c>
      <c r="B485" s="9" t="s">
        <v>1276</v>
      </c>
      <c r="C485" s="41">
        <v>2.096345208E9</v>
      </c>
      <c r="D485" s="19">
        <v>5.35972351E8</v>
      </c>
      <c r="E485" s="6">
        <v>208529.0</v>
      </c>
      <c r="F485" s="41" t="s">
        <v>1277</v>
      </c>
    </row>
    <row r="486">
      <c r="A486" s="2">
        <v>485.0</v>
      </c>
      <c r="B486" s="3" t="s">
        <v>1278</v>
      </c>
      <c r="C486" s="41">
        <v>2.375965742E9</v>
      </c>
      <c r="D486" s="42">
        <v>5.95865832E8</v>
      </c>
      <c r="E486" s="6">
        <v>198432.0</v>
      </c>
      <c r="F486" s="41" t="s">
        <v>1279</v>
      </c>
    </row>
    <row r="487">
      <c r="A487" s="11">
        <v>486.0</v>
      </c>
      <c r="B487" s="9" t="s">
        <v>1280</v>
      </c>
      <c r="C487" s="41">
        <v>1.036037487E9</v>
      </c>
      <c r="D487" s="19">
        <v>5.92367014E8</v>
      </c>
      <c r="E487" s="6">
        <v>197517.0</v>
      </c>
      <c r="F487" s="19" t="s">
        <v>1281</v>
      </c>
    </row>
    <row r="488">
      <c r="A488" s="11">
        <v>487.0</v>
      </c>
      <c r="B488" s="3" t="s">
        <v>1282</v>
      </c>
      <c r="C488" s="41">
        <v>1.025721141E9</v>
      </c>
      <c r="D488" s="42">
        <v>5.52525671E8</v>
      </c>
      <c r="E488" s="6">
        <v>193857.0</v>
      </c>
      <c r="F488" s="42" t="s">
        <v>1283</v>
      </c>
    </row>
    <row r="489">
      <c r="A489" s="2">
        <v>488.0</v>
      </c>
      <c r="B489" s="9" t="s">
        <v>1284</v>
      </c>
      <c r="C489" s="41">
        <v>2.484665845E9</v>
      </c>
      <c r="D489" s="19">
        <v>5.40452137E8</v>
      </c>
      <c r="E489" s="6">
        <v>192847.0</v>
      </c>
      <c r="F489" s="19" t="s">
        <v>1285</v>
      </c>
    </row>
    <row r="490">
      <c r="A490" s="11">
        <v>489.0</v>
      </c>
      <c r="B490" s="3" t="s">
        <v>1286</v>
      </c>
      <c r="C490" s="41">
        <v>2.376301533E9</v>
      </c>
      <c r="D490" s="42">
        <v>5.45475411E8</v>
      </c>
      <c r="E490" s="6">
        <v>190764.0</v>
      </c>
      <c r="F490" s="41" t="s">
        <v>1287</v>
      </c>
    </row>
    <row r="491">
      <c r="A491" s="11">
        <v>490.0</v>
      </c>
      <c r="B491" s="9" t="s">
        <v>1288</v>
      </c>
      <c r="C491" s="41">
        <v>1.007696345E9</v>
      </c>
      <c r="D491" s="19">
        <v>5.39252351E8</v>
      </c>
      <c r="E491" s="6">
        <v>187362.0</v>
      </c>
      <c r="F491" s="19" t="s">
        <v>1289</v>
      </c>
    </row>
    <row r="492">
      <c r="A492" s="2">
        <v>491.0</v>
      </c>
      <c r="B492" s="3" t="s">
        <v>1290</v>
      </c>
      <c r="C492" s="41">
        <v>1.062062219E9</v>
      </c>
      <c r="D492" s="42">
        <v>5.95435529E8</v>
      </c>
      <c r="E492" s="6">
        <v>181858.0</v>
      </c>
      <c r="F492" s="42" t="s">
        <v>1291</v>
      </c>
    </row>
    <row r="493">
      <c r="A493" s="11">
        <v>492.0</v>
      </c>
      <c r="B493" s="9" t="s">
        <v>1292</v>
      </c>
      <c r="C493" s="41">
        <v>2.294990466E9</v>
      </c>
      <c r="D493" s="19">
        <v>5.16583658E8</v>
      </c>
      <c r="E493" s="6">
        <v>180908.0</v>
      </c>
      <c r="F493" s="41" t="s">
        <v>1293</v>
      </c>
    </row>
    <row r="494">
      <c r="A494" s="11">
        <v>493.0</v>
      </c>
      <c r="B494" s="3" t="s">
        <v>1294</v>
      </c>
      <c r="C494" s="41">
        <v>1.071205973E9</v>
      </c>
      <c r="D494" s="42">
        <v>5.41765908E8</v>
      </c>
      <c r="E494" s="6">
        <v>180171.0</v>
      </c>
      <c r="F494" s="41" t="s">
        <v>1295</v>
      </c>
    </row>
    <row r="495">
      <c r="A495" s="2">
        <v>494.0</v>
      </c>
      <c r="B495" s="9" t="s">
        <v>1296</v>
      </c>
      <c r="C495" s="41">
        <v>2.326174808E9</v>
      </c>
      <c r="D495" s="19">
        <v>5.25904554E8</v>
      </c>
      <c r="E495" s="6">
        <v>179584.0</v>
      </c>
      <c r="F495" s="41" t="s">
        <v>1297</v>
      </c>
    </row>
    <row r="496">
      <c r="A496" s="11">
        <v>495.0</v>
      </c>
      <c r="B496" s="3" t="s">
        <v>1298</v>
      </c>
      <c r="C496" s="41">
        <v>1.080117755E9</v>
      </c>
      <c r="D496" s="42">
        <v>5.06325257E8</v>
      </c>
      <c r="E496" s="6">
        <v>175936.0</v>
      </c>
      <c r="F496" s="41" t="s">
        <v>1299</v>
      </c>
    </row>
    <row r="497">
      <c r="A497" s="11">
        <v>496.0</v>
      </c>
      <c r="B497" s="9" t="s">
        <v>1300</v>
      </c>
      <c r="C497" s="41">
        <v>1.046316368E9</v>
      </c>
      <c r="D497" s="19">
        <v>5.95453102E8</v>
      </c>
      <c r="E497" s="6">
        <v>175913.0</v>
      </c>
      <c r="F497" s="43" t="s">
        <v>1301</v>
      </c>
    </row>
    <row r="498">
      <c r="A498" s="2">
        <v>497.0</v>
      </c>
      <c r="B498" s="3" t="s">
        <v>1302</v>
      </c>
      <c r="C498" s="41">
        <v>2.471457974E9</v>
      </c>
      <c r="D498" s="42">
        <v>5.04510917E8</v>
      </c>
      <c r="E498" s="6">
        <v>175186.0</v>
      </c>
      <c r="F498" s="41" t="s">
        <v>1303</v>
      </c>
    </row>
    <row r="499">
      <c r="A499" s="11">
        <v>498.0</v>
      </c>
      <c r="B499" s="9" t="s">
        <v>1304</v>
      </c>
      <c r="C499" s="41">
        <v>2.348745072E9</v>
      </c>
      <c r="D499" s="19">
        <v>5.85354785E8</v>
      </c>
      <c r="E499" s="6">
        <v>174750.0</v>
      </c>
      <c r="F499" s="41" t="s">
        <v>1305</v>
      </c>
    </row>
    <row r="500">
      <c r="A500" s="11">
        <v>499.0</v>
      </c>
      <c r="B500" s="3" t="s">
        <v>1306</v>
      </c>
      <c r="C500" s="41">
        <v>2.469318592E9</v>
      </c>
      <c r="D500" s="42">
        <v>5.66722755E8</v>
      </c>
      <c r="E500" s="6">
        <v>171018.0</v>
      </c>
      <c r="F500" s="41" t="s">
        <v>1307</v>
      </c>
    </row>
    <row r="501">
      <c r="A501" s="2">
        <v>500.0</v>
      </c>
      <c r="B501" s="9" t="s">
        <v>1308</v>
      </c>
      <c r="C501" s="41">
        <v>2.448287546E9</v>
      </c>
      <c r="D501" s="19">
        <v>5.33422004E8</v>
      </c>
      <c r="E501" s="6">
        <v>170074.0</v>
      </c>
      <c r="F501" s="41" t="s">
        <v>1309</v>
      </c>
    </row>
    <row r="502">
      <c r="A502" s="11">
        <v>501.0</v>
      </c>
      <c r="B502" s="3" t="s">
        <v>1310</v>
      </c>
      <c r="C502" s="41">
        <v>1.030684615E9</v>
      </c>
      <c r="D502" s="42">
        <v>5.53525626E8</v>
      </c>
      <c r="E502" s="6">
        <v>164914.0</v>
      </c>
      <c r="F502" s="43" t="s">
        <v>1311</v>
      </c>
    </row>
    <row r="503">
      <c r="A503" s="11">
        <v>502.0</v>
      </c>
      <c r="B503" s="9" t="s">
        <v>1312</v>
      </c>
      <c r="C503" s="41">
        <v>2.486225978E9</v>
      </c>
      <c r="D503" s="19">
        <v>5.72578195E8</v>
      </c>
      <c r="E503" s="6">
        <v>164821.0</v>
      </c>
      <c r="F503" s="19" t="s">
        <v>1313</v>
      </c>
    </row>
    <row r="504">
      <c r="A504" s="2">
        <v>503.0</v>
      </c>
      <c r="B504" s="3" t="s">
        <v>1314</v>
      </c>
      <c r="C504" s="41">
        <v>2.369643529E9</v>
      </c>
      <c r="D504" s="42">
        <v>5.45004656E8</v>
      </c>
      <c r="E504" s="6">
        <v>163240.0</v>
      </c>
      <c r="F504" s="41" t="s">
        <v>1315</v>
      </c>
    </row>
    <row r="505">
      <c r="A505" s="11">
        <v>504.0</v>
      </c>
      <c r="B505" s="9" t="s">
        <v>1316</v>
      </c>
      <c r="C505" s="41">
        <v>2.32652632E9</v>
      </c>
      <c r="D505" s="19">
        <v>5.97291292E8</v>
      </c>
      <c r="E505" s="6">
        <v>162559.0</v>
      </c>
      <c r="F505" s="41" t="s">
        <v>1317</v>
      </c>
    </row>
    <row r="506">
      <c r="A506" s="11">
        <v>505.0</v>
      </c>
      <c r="B506" s="3" t="s">
        <v>1318</v>
      </c>
      <c r="C506" s="41">
        <v>2.402045641E9</v>
      </c>
      <c r="D506" s="42">
        <v>5.33933553E8</v>
      </c>
      <c r="E506" s="6">
        <v>160189.0</v>
      </c>
      <c r="F506" s="41" t="s">
        <v>1319</v>
      </c>
    </row>
    <row r="507">
      <c r="A507" s="2">
        <v>506.0</v>
      </c>
      <c r="B507" s="9" t="s">
        <v>1320</v>
      </c>
      <c r="C507" s="41">
        <v>2.354823151E9</v>
      </c>
      <c r="D507" s="19">
        <v>5.3530325E8</v>
      </c>
      <c r="E507" s="6">
        <v>158131.0</v>
      </c>
      <c r="F507" s="41" t="s">
        <v>1321</v>
      </c>
    </row>
    <row r="508">
      <c r="A508" s="11">
        <v>507.0</v>
      </c>
      <c r="B508" s="3" t="s">
        <v>1322</v>
      </c>
      <c r="C508" s="41">
        <v>1.026931152E9</v>
      </c>
      <c r="D508" s="42">
        <v>5.41182149E8</v>
      </c>
      <c r="E508" s="6">
        <v>147748.0</v>
      </c>
      <c r="F508" s="41" t="s">
        <v>1323</v>
      </c>
    </row>
    <row r="509">
      <c r="A509" s="11">
        <v>508.0</v>
      </c>
      <c r="B509" s="9" t="s">
        <v>1324</v>
      </c>
      <c r="C509" s="41">
        <v>2.309943997E9</v>
      </c>
      <c r="D509" s="19">
        <v>5.55185651E8</v>
      </c>
      <c r="E509" s="6">
        <v>144445.0</v>
      </c>
      <c r="F509" s="41" t="s">
        <v>1325</v>
      </c>
    </row>
    <row r="510">
      <c r="A510" s="2">
        <v>509.0</v>
      </c>
      <c r="B510" s="3" t="s">
        <v>1326</v>
      </c>
      <c r="C510" s="41">
        <v>1.02010478E9</v>
      </c>
      <c r="D510" s="42">
        <v>5.67533414E8</v>
      </c>
      <c r="E510" s="6">
        <v>143137.0</v>
      </c>
      <c r="F510" s="41" t="s">
        <v>1327</v>
      </c>
    </row>
    <row r="511">
      <c r="A511" s="11">
        <v>510.0</v>
      </c>
      <c r="B511" s="9" t="s">
        <v>1328</v>
      </c>
      <c r="C511" s="41">
        <v>2.266770755E9</v>
      </c>
      <c r="D511" s="19">
        <v>5.91365547E8</v>
      </c>
      <c r="E511" s="6">
        <v>142477.0</v>
      </c>
      <c r="F511" s="41" t="s">
        <v>1329</v>
      </c>
    </row>
    <row r="512">
      <c r="A512" s="11">
        <v>511.0</v>
      </c>
      <c r="B512" s="3" t="s">
        <v>1330</v>
      </c>
      <c r="C512" s="41">
        <v>1.017999606E9</v>
      </c>
      <c r="D512" s="42">
        <v>5.35662557E8</v>
      </c>
      <c r="E512" s="6">
        <v>139076.0</v>
      </c>
      <c r="F512" s="41" t="s">
        <v>1331</v>
      </c>
    </row>
    <row r="513">
      <c r="A513" s="2">
        <v>512.0</v>
      </c>
      <c r="B513" s="9" t="s">
        <v>1332</v>
      </c>
      <c r="C513" s="41">
        <v>2.282827449E9</v>
      </c>
      <c r="D513" s="19">
        <v>5.12378676E8</v>
      </c>
      <c r="E513" s="6">
        <v>134103.0</v>
      </c>
      <c r="F513" s="41" t="s">
        <v>1333</v>
      </c>
    </row>
    <row r="514">
      <c r="A514" s="11">
        <v>513.0</v>
      </c>
      <c r="B514" s="3" t="s">
        <v>1334</v>
      </c>
      <c r="C514" s="41">
        <v>1.063184814E9</v>
      </c>
      <c r="D514" s="42">
        <v>5.06188816E8</v>
      </c>
      <c r="E514" s="6">
        <v>130943.0</v>
      </c>
      <c r="F514" s="41" t="s">
        <v>1335</v>
      </c>
    </row>
    <row r="515">
      <c r="A515" s="11">
        <v>514.0</v>
      </c>
      <c r="B515" s="9" t="s">
        <v>1336</v>
      </c>
      <c r="C515" s="41">
        <v>1.085420196E9</v>
      </c>
      <c r="D515" s="19">
        <v>5.37355047E8</v>
      </c>
      <c r="E515" s="6">
        <v>130537.0</v>
      </c>
      <c r="F515" s="19" t="s">
        <v>1337</v>
      </c>
    </row>
    <row r="516">
      <c r="A516" s="2">
        <v>515.0</v>
      </c>
      <c r="B516" s="3" t="s">
        <v>1338</v>
      </c>
      <c r="C516" s="41">
        <v>1.074320506E9</v>
      </c>
      <c r="D516" s="42">
        <v>5.51993525E8</v>
      </c>
      <c r="E516" s="6">
        <v>130257.0</v>
      </c>
      <c r="F516" s="41" t="s">
        <v>1339</v>
      </c>
    </row>
    <row r="517">
      <c r="A517" s="11">
        <v>516.0</v>
      </c>
      <c r="B517" s="9" t="s">
        <v>1340</v>
      </c>
      <c r="C517" s="41">
        <v>2.400528473E9</v>
      </c>
      <c r="D517" s="19">
        <v>5.05864374E8</v>
      </c>
      <c r="E517" s="6">
        <v>129804.0</v>
      </c>
      <c r="F517" s="43" t="s">
        <v>1341</v>
      </c>
    </row>
    <row r="518">
      <c r="A518" s="11">
        <v>517.0</v>
      </c>
      <c r="B518" s="3" t="s">
        <v>1342</v>
      </c>
      <c r="C518" s="41">
        <v>2.483616153E9</v>
      </c>
      <c r="D518" s="42">
        <v>6.54561258E8</v>
      </c>
      <c r="E518" s="6">
        <v>125756.0</v>
      </c>
      <c r="F518" s="42" t="s">
        <v>1343</v>
      </c>
    </row>
    <row r="519">
      <c r="A519" s="2">
        <v>518.0</v>
      </c>
      <c r="B519" s="9" t="s">
        <v>1344</v>
      </c>
      <c r="C519" s="41">
        <v>1.094897285E9</v>
      </c>
      <c r="D519" s="19">
        <v>5.00219547E8</v>
      </c>
      <c r="E519" s="6">
        <v>124728.0</v>
      </c>
      <c r="F519" s="41" t="s">
        <v>1345</v>
      </c>
    </row>
    <row r="520">
      <c r="A520" s="11">
        <v>519.0</v>
      </c>
      <c r="B520" s="3" t="s">
        <v>1346</v>
      </c>
      <c r="C520" s="41">
        <v>2.230727774E9</v>
      </c>
      <c r="D520" s="42">
        <v>5.60307143E8</v>
      </c>
      <c r="E520" s="6">
        <v>122614.0</v>
      </c>
      <c r="F520" s="41" t="s">
        <v>1347</v>
      </c>
    </row>
    <row r="521">
      <c r="A521" s="11">
        <v>520.0</v>
      </c>
      <c r="B521" s="9" t="s">
        <v>1348</v>
      </c>
      <c r="C521" s="41">
        <v>2.315316972E9</v>
      </c>
      <c r="D521" s="19">
        <v>5.81719597E8</v>
      </c>
      <c r="E521" s="6">
        <v>121050.0</v>
      </c>
      <c r="F521" s="41" t="s">
        <v>1349</v>
      </c>
    </row>
    <row r="522">
      <c r="A522" s="2">
        <v>521.0</v>
      </c>
      <c r="B522" s="3" t="s">
        <v>1350</v>
      </c>
      <c r="C522" s="41">
        <v>1.004683791E9</v>
      </c>
      <c r="D522" s="42">
        <v>5.52375412E8</v>
      </c>
      <c r="E522" s="6">
        <v>114417.0</v>
      </c>
      <c r="F522" s="43" t="s">
        <v>1351</v>
      </c>
    </row>
    <row r="523">
      <c r="A523" s="11">
        <v>522.0</v>
      </c>
      <c r="B523" s="9" t="s">
        <v>1352</v>
      </c>
      <c r="C523" s="41">
        <v>2.476308552E9</v>
      </c>
      <c r="D523" s="19">
        <v>5.52580615E8</v>
      </c>
      <c r="E523" s="6">
        <v>111359.0</v>
      </c>
      <c r="F523" s="19" t="s">
        <v>1353</v>
      </c>
    </row>
    <row r="524">
      <c r="A524" s="11">
        <v>523.0</v>
      </c>
      <c r="B524" s="3" t="s">
        <v>1354</v>
      </c>
      <c r="C524" s="41">
        <v>1.067165108E9</v>
      </c>
      <c r="D524" s="42">
        <v>5.60452233E8</v>
      </c>
      <c r="E524" s="6">
        <v>109025.0</v>
      </c>
      <c r="F524" s="43" t="s">
        <v>1355</v>
      </c>
    </row>
    <row r="525">
      <c r="A525" s="2">
        <v>524.0</v>
      </c>
      <c r="B525" s="9" t="s">
        <v>1356</v>
      </c>
      <c r="C525" s="41">
        <v>2.330534989E9</v>
      </c>
      <c r="D525" s="19">
        <v>5.99034454E8</v>
      </c>
      <c r="E525" s="6">
        <v>107264.0</v>
      </c>
      <c r="F525" s="41" t="s">
        <v>1357</v>
      </c>
    </row>
    <row r="526">
      <c r="A526" s="11">
        <v>525.0</v>
      </c>
      <c r="B526" s="3" t="s">
        <v>1358</v>
      </c>
      <c r="C526" s="41">
        <v>1.022749178E9</v>
      </c>
      <c r="D526" s="42">
        <v>5.51258352E8</v>
      </c>
      <c r="E526" s="6">
        <v>105367.0</v>
      </c>
      <c r="F526" s="41" t="s">
        <v>1359</v>
      </c>
    </row>
    <row r="527">
      <c r="A527" s="11">
        <v>526.0</v>
      </c>
      <c r="B527" s="9" t="s">
        <v>1360</v>
      </c>
      <c r="C527" s="41">
        <v>2.430533535E9</v>
      </c>
      <c r="D527" s="19">
        <v>5.35904554E8</v>
      </c>
      <c r="E527" s="6">
        <v>104193.0</v>
      </c>
      <c r="F527" s="41" t="s">
        <v>1361</v>
      </c>
    </row>
    <row r="528">
      <c r="A528" s="2">
        <v>527.0</v>
      </c>
      <c r="B528" s="3" t="s">
        <v>1362</v>
      </c>
      <c r="C528" s="41">
        <v>2.469453258E9</v>
      </c>
      <c r="D528" s="42">
        <v>5.41270156E8</v>
      </c>
      <c r="E528" s="6">
        <v>101302.0</v>
      </c>
      <c r="F528" s="42" t="s">
        <v>1363</v>
      </c>
    </row>
    <row r="529">
      <c r="A529" s="11">
        <v>528.0</v>
      </c>
      <c r="B529" s="9" t="s">
        <v>1364</v>
      </c>
      <c r="C529" s="41">
        <v>1.060548698E9</v>
      </c>
      <c r="D529" s="19">
        <v>5.95993939E8</v>
      </c>
      <c r="E529" s="6">
        <v>98116.0</v>
      </c>
      <c r="F529" s="41" t="s">
        <v>1365</v>
      </c>
    </row>
    <row r="530">
      <c r="A530" s="11">
        <v>529.0</v>
      </c>
      <c r="B530" s="3" t="s">
        <v>1366</v>
      </c>
      <c r="C530" s="41">
        <v>2.380072096E9</v>
      </c>
      <c r="D530" s="42">
        <v>5.59735479E8</v>
      </c>
      <c r="E530" s="6">
        <v>96950.0</v>
      </c>
      <c r="F530" s="41" t="s">
        <v>1367</v>
      </c>
    </row>
    <row r="531">
      <c r="A531" s="2">
        <v>530.0</v>
      </c>
      <c r="B531" s="9" t="s">
        <v>1368</v>
      </c>
      <c r="C531" s="41">
        <v>2.422121703E9</v>
      </c>
      <c r="D531" s="19">
        <v>5.36209729E8</v>
      </c>
      <c r="E531" s="6">
        <v>96686.0</v>
      </c>
      <c r="F531" s="41" t="s">
        <v>1369</v>
      </c>
    </row>
    <row r="532">
      <c r="A532" s="11">
        <v>531.0</v>
      </c>
      <c r="B532" s="3" t="s">
        <v>1370</v>
      </c>
      <c r="C532" s="41">
        <v>2.34993144E9</v>
      </c>
      <c r="D532" s="42">
        <v>5.93838152E8</v>
      </c>
      <c r="E532" s="6">
        <v>96083.0</v>
      </c>
      <c r="F532" s="41" t="s">
        <v>1371</v>
      </c>
    </row>
    <row r="533">
      <c r="A533" s="11">
        <v>532.0</v>
      </c>
      <c r="B533" s="9" t="s">
        <v>1372</v>
      </c>
      <c r="C533" s="41">
        <v>2.042050043E9</v>
      </c>
      <c r="D533" s="19">
        <v>5.56256545E8</v>
      </c>
      <c r="E533" s="6">
        <v>95612.0</v>
      </c>
      <c r="F533" s="41" t="s">
        <v>1373</v>
      </c>
    </row>
    <row r="534">
      <c r="A534" s="2">
        <v>533.0</v>
      </c>
      <c r="B534" s="3" t="s">
        <v>1374</v>
      </c>
      <c r="C534" s="41">
        <v>2.416999882E9</v>
      </c>
      <c r="D534" s="42">
        <v>5.90780129E8</v>
      </c>
      <c r="E534" s="6">
        <v>94401.0</v>
      </c>
      <c r="F534" s="41" t="s">
        <v>1375</v>
      </c>
    </row>
    <row r="535">
      <c r="A535" s="11">
        <v>534.0</v>
      </c>
      <c r="B535" s="9" t="s">
        <v>1376</v>
      </c>
      <c r="C535" s="41">
        <v>1.078686381E9</v>
      </c>
      <c r="D535" s="19">
        <v>5.43514404E8</v>
      </c>
      <c r="E535" s="6">
        <v>93392.0</v>
      </c>
      <c r="F535" s="41" t="s">
        <v>1377</v>
      </c>
    </row>
    <row r="536">
      <c r="A536" s="11">
        <v>535.0</v>
      </c>
      <c r="B536" s="3" t="s">
        <v>1378</v>
      </c>
      <c r="C536" s="41">
        <v>1.03960378E9</v>
      </c>
      <c r="D536" s="42">
        <v>5.55957247E8</v>
      </c>
      <c r="E536" s="6">
        <v>93121.0</v>
      </c>
      <c r="F536" s="41" t="s">
        <v>1379</v>
      </c>
    </row>
    <row r="537">
      <c r="A537" s="2">
        <v>536.0</v>
      </c>
      <c r="B537" s="9" t="s">
        <v>1380</v>
      </c>
      <c r="C537" s="41">
        <v>1.016242537E9</v>
      </c>
      <c r="D537" s="19">
        <v>5.95210202E8</v>
      </c>
      <c r="E537" s="6">
        <v>92069.0</v>
      </c>
      <c r="F537" s="43" t="s">
        <v>1381</v>
      </c>
    </row>
    <row r="538">
      <c r="A538" s="11">
        <v>537.0</v>
      </c>
      <c r="B538" s="3" t="s">
        <v>1382</v>
      </c>
      <c r="C538" s="41">
        <v>2.407758446E9</v>
      </c>
      <c r="D538" s="42">
        <v>5.63301585E8</v>
      </c>
      <c r="E538" s="6">
        <v>92042.0</v>
      </c>
      <c r="F538" s="41" t="s">
        <v>1383</v>
      </c>
    </row>
    <row r="539">
      <c r="A539" s="11">
        <v>538.0</v>
      </c>
      <c r="B539" s="9" t="s">
        <v>1384</v>
      </c>
      <c r="C539" s="41">
        <v>1.078962105E9</v>
      </c>
      <c r="D539" s="19">
        <v>5.00334239E8</v>
      </c>
      <c r="E539" s="6">
        <v>91714.0</v>
      </c>
      <c r="F539" s="43" t="s">
        <v>1385</v>
      </c>
    </row>
    <row r="540">
      <c r="A540" s="2">
        <v>539.0</v>
      </c>
      <c r="B540" s="3" t="s">
        <v>1386</v>
      </c>
      <c r="C540" s="41">
        <v>2.376164436E9</v>
      </c>
      <c r="D540" s="42">
        <v>5.36350225E8</v>
      </c>
      <c r="E540" s="6">
        <v>91032.0</v>
      </c>
      <c r="F540" s="41" t="s">
        <v>1387</v>
      </c>
    </row>
    <row r="541">
      <c r="A541" s="11">
        <v>540.0</v>
      </c>
      <c r="B541" s="9" t="s">
        <v>1388</v>
      </c>
      <c r="C541" s="41">
        <v>1.017926104E9</v>
      </c>
      <c r="D541" s="19">
        <v>5.40422439E8</v>
      </c>
      <c r="E541" s="6">
        <v>90451.0</v>
      </c>
      <c r="F541" s="19" t="s">
        <v>1389</v>
      </c>
    </row>
    <row r="542">
      <c r="A542" s="11">
        <v>541.0</v>
      </c>
      <c r="B542" s="3" t="s">
        <v>1390</v>
      </c>
      <c r="C542" s="41">
        <v>2.32897936E9</v>
      </c>
      <c r="D542" s="42">
        <v>5.58830115E8</v>
      </c>
      <c r="E542" s="6">
        <v>90378.0</v>
      </c>
      <c r="F542" s="41" t="s">
        <v>1391</v>
      </c>
    </row>
    <row r="543">
      <c r="A543" s="2">
        <v>542.0</v>
      </c>
      <c r="B543" s="9" t="s">
        <v>1392</v>
      </c>
      <c r="C543" s="41">
        <v>1.024119784E9</v>
      </c>
      <c r="D543" s="19">
        <v>5.07291524E8</v>
      </c>
      <c r="E543" s="6">
        <v>89850.0</v>
      </c>
      <c r="F543" s="41" t="s">
        <v>1393</v>
      </c>
    </row>
    <row r="544">
      <c r="A544" s="11">
        <v>543.0</v>
      </c>
      <c r="B544" s="3" t="s">
        <v>1394</v>
      </c>
      <c r="C544" s="41">
        <v>2.260031329E9</v>
      </c>
      <c r="D544" s="42">
        <v>5.71680644E8</v>
      </c>
      <c r="E544" s="6">
        <v>87998.0</v>
      </c>
      <c r="F544" s="41" t="s">
        <v>1395</v>
      </c>
    </row>
    <row r="545">
      <c r="A545" s="11">
        <v>544.0</v>
      </c>
      <c r="B545" s="9" t="s">
        <v>1396</v>
      </c>
      <c r="C545" s="41">
        <v>1.052705421E9</v>
      </c>
      <c r="D545" s="19">
        <v>5.55955471E8</v>
      </c>
      <c r="E545" s="6">
        <v>85738.0</v>
      </c>
      <c r="F545" s="41" t="s">
        <v>1397</v>
      </c>
    </row>
    <row r="546">
      <c r="A546" s="2">
        <v>545.0</v>
      </c>
      <c r="B546" s="3" t="s">
        <v>1398</v>
      </c>
      <c r="C546" s="41">
        <v>1.055058968E9</v>
      </c>
      <c r="D546" s="42">
        <v>5.69064851E8</v>
      </c>
      <c r="E546" s="6">
        <v>85715.0</v>
      </c>
      <c r="F546" s="43" t="s">
        <v>1399</v>
      </c>
    </row>
    <row r="547">
      <c r="A547" s="11">
        <v>546.0</v>
      </c>
      <c r="B547" s="9" t="s">
        <v>1400</v>
      </c>
      <c r="C547" s="41">
        <v>1.006461097E9</v>
      </c>
      <c r="D547" s="19">
        <v>5.59232323E8</v>
      </c>
      <c r="E547" s="6">
        <v>85538.0</v>
      </c>
      <c r="F547" s="41" t="s">
        <v>1401</v>
      </c>
    </row>
    <row r="548">
      <c r="A548" s="11">
        <v>547.0</v>
      </c>
      <c r="B548" s="3" t="s">
        <v>1402</v>
      </c>
      <c r="C548" s="41" t="s">
        <v>1403</v>
      </c>
      <c r="D548" s="42">
        <v>5.76778895E8</v>
      </c>
      <c r="E548" s="6">
        <v>83667.0</v>
      </c>
      <c r="F548" s="41" t="s">
        <v>1404</v>
      </c>
    </row>
    <row r="549">
      <c r="A549" s="2">
        <v>548.0</v>
      </c>
      <c r="B549" s="9" t="s">
        <v>1405</v>
      </c>
      <c r="C549" s="41">
        <v>1.015015223E9</v>
      </c>
      <c r="D549" s="19">
        <v>5.30679193E8</v>
      </c>
      <c r="E549" s="6">
        <v>82441.0</v>
      </c>
      <c r="F549" s="41" t="s">
        <v>1406</v>
      </c>
    </row>
    <row r="550">
      <c r="A550" s="11">
        <v>549.0</v>
      </c>
      <c r="B550" s="3" t="s">
        <v>1407</v>
      </c>
      <c r="C550" s="41">
        <v>1.043217593E9</v>
      </c>
      <c r="D550" s="42">
        <v>5.03794316E8</v>
      </c>
      <c r="E550" s="6">
        <v>81714.0</v>
      </c>
      <c r="F550" s="43" t="s">
        <v>1408</v>
      </c>
    </row>
    <row r="551">
      <c r="A551" s="11">
        <v>550.0</v>
      </c>
      <c r="B551" s="9" t="s">
        <v>1409</v>
      </c>
      <c r="C551" s="41">
        <v>1.051194858E9</v>
      </c>
      <c r="D551" s="19">
        <v>5.45445106E8</v>
      </c>
      <c r="E551" s="6">
        <v>81167.0</v>
      </c>
      <c r="F551" s="43" t="s">
        <v>1410</v>
      </c>
    </row>
    <row r="552">
      <c r="A552" s="2">
        <v>551.0</v>
      </c>
      <c r="B552" s="3" t="s">
        <v>1411</v>
      </c>
      <c r="C552" s="41">
        <v>2.230683068E9</v>
      </c>
      <c r="D552" s="42">
        <v>5.29656202E8</v>
      </c>
      <c r="E552" s="6">
        <v>77410.0</v>
      </c>
      <c r="F552" s="43" t="s">
        <v>1412</v>
      </c>
    </row>
    <row r="553">
      <c r="A553" s="11">
        <v>552.0</v>
      </c>
      <c r="B553" s="9" t="s">
        <v>1413</v>
      </c>
      <c r="C553" s="41">
        <v>2.23068268E9</v>
      </c>
      <c r="D553" s="19">
        <v>5.98916459E8</v>
      </c>
      <c r="E553" s="6">
        <v>77081.0</v>
      </c>
      <c r="F553" s="43" t="s">
        <v>1414</v>
      </c>
    </row>
    <row r="554">
      <c r="A554" s="11">
        <v>553.0</v>
      </c>
      <c r="B554" s="3" t="s">
        <v>1415</v>
      </c>
      <c r="C554" s="41">
        <v>2.381380951E9</v>
      </c>
      <c r="D554" s="42">
        <v>5.01523066E8</v>
      </c>
      <c r="E554" s="6">
        <v>76269.0</v>
      </c>
      <c r="F554" s="41" t="s">
        <v>1416</v>
      </c>
    </row>
    <row r="555">
      <c r="A555" s="2">
        <v>554.0</v>
      </c>
      <c r="B555" s="9" t="s">
        <v>1417</v>
      </c>
      <c r="C555" s="41">
        <v>1.004355838E9</v>
      </c>
      <c r="D555" s="19">
        <v>5.42182522E8</v>
      </c>
      <c r="E555" s="6">
        <v>75846.0</v>
      </c>
      <c r="F555" s="19" t="s">
        <v>1418</v>
      </c>
    </row>
    <row r="556">
      <c r="A556" s="11">
        <v>555.0</v>
      </c>
      <c r="B556" s="3" t="s">
        <v>1419</v>
      </c>
      <c r="C556" s="41">
        <v>1.076136546E9</v>
      </c>
      <c r="D556" s="42">
        <v>5.75939953E8</v>
      </c>
      <c r="E556" s="6">
        <v>75789.0</v>
      </c>
      <c r="F556" s="41" t="s">
        <v>1420</v>
      </c>
    </row>
    <row r="557">
      <c r="A557" s="11">
        <v>556.0</v>
      </c>
      <c r="B557" s="9" t="s">
        <v>1421</v>
      </c>
      <c r="C557" s="41">
        <v>1.076613692E9</v>
      </c>
      <c r="D557" s="19">
        <v>5.30772447E8</v>
      </c>
      <c r="E557" s="6">
        <v>75274.0</v>
      </c>
      <c r="F557" s="43" t="s">
        <v>1422</v>
      </c>
    </row>
    <row r="558">
      <c r="A558" s="2">
        <v>557.0</v>
      </c>
      <c r="B558" s="3" t="s">
        <v>1423</v>
      </c>
      <c r="C558" s="41">
        <v>1.060940069E9</v>
      </c>
      <c r="D558" s="42">
        <v>6.57669674E8</v>
      </c>
      <c r="E558" s="6">
        <v>74162.0</v>
      </c>
      <c r="F558" s="42" t="s">
        <v>1424</v>
      </c>
    </row>
    <row r="559">
      <c r="A559" s="11">
        <v>558.0</v>
      </c>
      <c r="B559" s="9" t="s">
        <v>1425</v>
      </c>
      <c r="C559" s="41" t="s">
        <v>1426</v>
      </c>
      <c r="D559" s="19">
        <v>5.94541825E8</v>
      </c>
      <c r="E559" s="6">
        <v>74083.0</v>
      </c>
      <c r="F559" s="19" t="s">
        <v>1427</v>
      </c>
    </row>
    <row r="560">
      <c r="A560" s="11">
        <v>559.0</v>
      </c>
      <c r="B560" s="3" t="s">
        <v>1428</v>
      </c>
      <c r="C560" s="41">
        <v>2.420106599E9</v>
      </c>
      <c r="D560" s="44">
        <v>5.5915254E7</v>
      </c>
      <c r="E560" s="6">
        <v>73600.0</v>
      </c>
      <c r="F560" s="42" t="s">
        <v>1429</v>
      </c>
    </row>
    <row r="561">
      <c r="A561" s="2">
        <v>560.0</v>
      </c>
      <c r="B561" s="9" t="s">
        <v>1430</v>
      </c>
      <c r="C561" s="41">
        <v>1.094647862E9</v>
      </c>
      <c r="D561" s="19">
        <v>5.79516464E8</v>
      </c>
      <c r="E561" s="6">
        <v>71899.0</v>
      </c>
      <c r="F561" s="41" t="s">
        <v>1431</v>
      </c>
    </row>
    <row r="562">
      <c r="A562" s="11">
        <v>561.0</v>
      </c>
      <c r="B562" s="3" t="s">
        <v>1432</v>
      </c>
      <c r="C562" s="41">
        <v>2.333981252E9</v>
      </c>
      <c r="D562" s="42">
        <v>5.33422504E8</v>
      </c>
      <c r="E562" s="6">
        <v>71592.0</v>
      </c>
      <c r="F562" s="43" t="s">
        <v>1433</v>
      </c>
    </row>
    <row r="563">
      <c r="A563" s="11">
        <v>562.0</v>
      </c>
      <c r="B563" s="9" t="s">
        <v>1434</v>
      </c>
      <c r="C563" s="41">
        <v>1.036768164E9</v>
      </c>
      <c r="D563" s="19">
        <v>5.55951362E8</v>
      </c>
      <c r="E563" s="6">
        <v>70380.0</v>
      </c>
      <c r="F563" s="41" t="s">
        <v>1435</v>
      </c>
    </row>
    <row r="564">
      <c r="A564" s="2">
        <v>563.0</v>
      </c>
      <c r="B564" s="3" t="s">
        <v>1436</v>
      </c>
      <c r="C564" s="41">
        <v>1.078929047E9</v>
      </c>
      <c r="D564" s="42">
        <v>5.33422004E8</v>
      </c>
      <c r="E564" s="6">
        <v>70240.0</v>
      </c>
      <c r="F564" s="41" t="s">
        <v>1437</v>
      </c>
    </row>
    <row r="565">
      <c r="A565" s="11">
        <v>564.0</v>
      </c>
      <c r="B565" s="9" t="s">
        <v>1438</v>
      </c>
      <c r="C565" s="41">
        <v>1.077876595E9</v>
      </c>
      <c r="D565" s="19">
        <v>5.57993577E8</v>
      </c>
      <c r="E565" s="6">
        <v>69961.0</v>
      </c>
      <c r="F565" s="41" t="s">
        <v>1439</v>
      </c>
    </row>
    <row r="566">
      <c r="A566" s="11">
        <v>565.0</v>
      </c>
      <c r="B566" s="3" t="s">
        <v>1440</v>
      </c>
      <c r="C566" s="41">
        <v>2.120298621E9</v>
      </c>
      <c r="D566" s="42">
        <v>5.82886626E8</v>
      </c>
      <c r="E566" s="6">
        <v>69613.0</v>
      </c>
      <c r="F566" s="41" t="s">
        <v>1441</v>
      </c>
    </row>
    <row r="567">
      <c r="A567" s="2">
        <v>566.0</v>
      </c>
      <c r="B567" s="9" t="s">
        <v>1442</v>
      </c>
      <c r="C567" s="41">
        <v>1.072535782E9</v>
      </c>
      <c r="D567" s="19">
        <v>5.45587871E8</v>
      </c>
      <c r="E567" s="6">
        <v>69232.0</v>
      </c>
      <c r="F567" s="43" t="s">
        <v>1443</v>
      </c>
    </row>
    <row r="568">
      <c r="A568" s="11">
        <v>567.0</v>
      </c>
      <c r="B568" s="3" t="s">
        <v>1444</v>
      </c>
      <c r="C568" s="41">
        <v>1.092605763E9</v>
      </c>
      <c r="D568" s="42">
        <v>5.53546474E8</v>
      </c>
      <c r="E568" s="6">
        <v>68501.0</v>
      </c>
      <c r="F568" s="41" t="s">
        <v>1445</v>
      </c>
    </row>
    <row r="569">
      <c r="A569" s="11">
        <v>568.0</v>
      </c>
      <c r="B569" s="9" t="s">
        <v>1446</v>
      </c>
      <c r="C569" s="41">
        <v>1.022929986E9</v>
      </c>
      <c r="D569" s="19">
        <v>5.59660882E8</v>
      </c>
      <c r="E569" s="6">
        <v>68407.0</v>
      </c>
      <c r="F569" s="41" t="s">
        <v>1447</v>
      </c>
    </row>
    <row r="570">
      <c r="A570" s="2">
        <v>569.0</v>
      </c>
      <c r="B570" s="3" t="s">
        <v>1448</v>
      </c>
      <c r="C570" s="41">
        <v>1.084603834E9</v>
      </c>
      <c r="D570" s="42">
        <v>5.31956954E8</v>
      </c>
      <c r="E570" s="6">
        <v>67288.0</v>
      </c>
      <c r="F570" s="41" t="s">
        <v>1449</v>
      </c>
    </row>
    <row r="571">
      <c r="A571" s="11">
        <v>570.0</v>
      </c>
      <c r="B571" s="9" t="s">
        <v>1450</v>
      </c>
      <c r="C571" s="41">
        <v>1.092029212E9</v>
      </c>
      <c r="D571" s="19">
        <v>5.69973145E8</v>
      </c>
      <c r="E571" s="6">
        <v>67284.0</v>
      </c>
      <c r="F571" s="41" t="s">
        <v>1451</v>
      </c>
    </row>
    <row r="572">
      <c r="A572" s="11">
        <v>571.0</v>
      </c>
      <c r="B572" s="3" t="s">
        <v>1452</v>
      </c>
      <c r="C572" s="41">
        <v>1.087350243E9</v>
      </c>
      <c r="D572" s="42">
        <v>5.45446666E8</v>
      </c>
      <c r="E572" s="6">
        <v>67200.0</v>
      </c>
      <c r="F572" s="41" t="s">
        <v>1453</v>
      </c>
    </row>
    <row r="573">
      <c r="A573" s="2">
        <v>572.0</v>
      </c>
      <c r="B573" s="9" t="s">
        <v>1454</v>
      </c>
      <c r="C573" s="41">
        <v>1.079796189E9</v>
      </c>
      <c r="D573" s="19">
        <v>5.93838125E8</v>
      </c>
      <c r="E573" s="6">
        <v>67102.0</v>
      </c>
      <c r="F573" s="41" t="s">
        <v>1455</v>
      </c>
    </row>
    <row r="574">
      <c r="A574" s="11">
        <v>573.0</v>
      </c>
      <c r="B574" s="3" t="s">
        <v>1456</v>
      </c>
      <c r="C574" s="41">
        <v>1.046534333E9</v>
      </c>
      <c r="D574" s="42">
        <v>5.06214656E8</v>
      </c>
      <c r="E574" s="6">
        <v>66681.0</v>
      </c>
      <c r="F574" s="42" t="s">
        <v>1457</v>
      </c>
    </row>
    <row r="575">
      <c r="A575" s="11">
        <v>574.0</v>
      </c>
      <c r="B575" s="9" t="s">
        <v>1458</v>
      </c>
      <c r="C575" s="41">
        <v>2.376007429E9</v>
      </c>
      <c r="D575" s="19">
        <v>5.35653827E8</v>
      </c>
      <c r="E575" s="6">
        <v>66325.0</v>
      </c>
      <c r="F575" s="41" t="s">
        <v>1459</v>
      </c>
    </row>
    <row r="576">
      <c r="A576" s="2">
        <v>575.0</v>
      </c>
      <c r="B576" s="3" t="s">
        <v>1460</v>
      </c>
      <c r="C576" s="41">
        <v>2.369130998E9</v>
      </c>
      <c r="D576" s="42">
        <v>5.58672394E8</v>
      </c>
      <c r="E576" s="6">
        <v>66070.0</v>
      </c>
      <c r="F576" s="43" t="s">
        <v>1461</v>
      </c>
    </row>
    <row r="577">
      <c r="A577" s="11">
        <v>576.0</v>
      </c>
      <c r="B577" s="9" t="s">
        <v>1462</v>
      </c>
      <c r="C577" s="41">
        <v>1.036675054E9</v>
      </c>
      <c r="D577" s="19">
        <v>5.41236574E8</v>
      </c>
      <c r="E577" s="6">
        <v>65808.0</v>
      </c>
      <c r="F577" s="41" t="s">
        <v>1463</v>
      </c>
    </row>
    <row r="578">
      <c r="A578" s="11">
        <v>577.0</v>
      </c>
      <c r="B578" s="3" t="s">
        <v>1464</v>
      </c>
      <c r="C578" s="41">
        <v>1.013150113E9</v>
      </c>
      <c r="D578" s="42">
        <v>5.55195958E8</v>
      </c>
      <c r="E578" s="6">
        <v>64930.0</v>
      </c>
      <c r="F578" s="41" t="s">
        <v>1465</v>
      </c>
    </row>
    <row r="579">
      <c r="A579" s="2">
        <v>578.0</v>
      </c>
      <c r="B579" s="9" t="s">
        <v>1466</v>
      </c>
      <c r="C579" s="41">
        <v>2.232085353E9</v>
      </c>
      <c r="D579" s="19">
        <v>5.55698157E8</v>
      </c>
      <c r="E579" s="6">
        <v>64831.0</v>
      </c>
      <c r="F579" s="19" t="s">
        <v>1467</v>
      </c>
    </row>
    <row r="580">
      <c r="A580" s="11">
        <v>579.0</v>
      </c>
      <c r="B580" s="3" t="s">
        <v>1468</v>
      </c>
      <c r="C580" s="41">
        <v>1.122232018E9</v>
      </c>
      <c r="D580" s="42">
        <v>5.93866514E8</v>
      </c>
      <c r="E580" s="6">
        <v>64184.0</v>
      </c>
      <c r="F580" s="41" t="s">
        <v>1469</v>
      </c>
    </row>
    <row r="581">
      <c r="A581" s="11">
        <v>580.0</v>
      </c>
      <c r="B581" s="9" t="s">
        <v>1470</v>
      </c>
      <c r="C581" s="41">
        <v>1.068071909E9</v>
      </c>
      <c r="D581" s="19">
        <v>5.53458741E8</v>
      </c>
      <c r="E581" s="6">
        <v>63760.0</v>
      </c>
      <c r="F581" s="43" t="s">
        <v>1471</v>
      </c>
    </row>
    <row r="582">
      <c r="A582" s="2">
        <v>581.0</v>
      </c>
      <c r="B582" s="3" t="s">
        <v>1472</v>
      </c>
      <c r="C582" s="41">
        <v>1.032501049E9</v>
      </c>
      <c r="D582" s="42">
        <v>5.96915815E8</v>
      </c>
      <c r="E582" s="6">
        <v>63589.0</v>
      </c>
      <c r="F582" s="41" t="s">
        <v>1473</v>
      </c>
    </row>
    <row r="583">
      <c r="A583" s="11">
        <v>582.0</v>
      </c>
      <c r="B583" s="9" t="s">
        <v>1474</v>
      </c>
      <c r="C583" s="41">
        <v>2.489514543E9</v>
      </c>
      <c r="D583" s="19">
        <v>5.65117926E8</v>
      </c>
      <c r="E583" s="6">
        <v>63342.0</v>
      </c>
      <c r="F583" s="41" t="s">
        <v>1475</v>
      </c>
    </row>
    <row r="584">
      <c r="A584" s="11">
        <v>583.0</v>
      </c>
      <c r="B584" s="3" t="s">
        <v>1476</v>
      </c>
      <c r="C584" s="41">
        <v>2.471458212E9</v>
      </c>
      <c r="D584" s="42">
        <v>5.43514535E8</v>
      </c>
      <c r="E584" s="6">
        <v>63030.0</v>
      </c>
      <c r="F584" s="41" t="s">
        <v>1477</v>
      </c>
    </row>
    <row r="585">
      <c r="A585" s="2">
        <v>584.0</v>
      </c>
      <c r="B585" s="9" t="s">
        <v>1478</v>
      </c>
      <c r="C585" s="41">
        <v>1.086932975E9</v>
      </c>
      <c r="D585" s="19">
        <v>5.05333656E8</v>
      </c>
      <c r="E585" s="6">
        <v>62938.0</v>
      </c>
      <c r="F585" s="41" t="s">
        <v>1479</v>
      </c>
    </row>
    <row r="586">
      <c r="A586" s="11">
        <v>585.0</v>
      </c>
      <c r="B586" s="3" t="s">
        <v>1480</v>
      </c>
      <c r="C586" s="41">
        <v>2.375935679E9</v>
      </c>
      <c r="D586" s="42">
        <v>5.00865642E8</v>
      </c>
      <c r="E586" s="6">
        <v>62686.0</v>
      </c>
      <c r="F586" s="41" t="s">
        <v>1481</v>
      </c>
    </row>
    <row r="587">
      <c r="A587" s="11">
        <v>586.0</v>
      </c>
      <c r="B587" s="9" t="s">
        <v>1482</v>
      </c>
      <c r="C587" s="41">
        <v>1.080955303E9</v>
      </c>
      <c r="D587" s="19">
        <v>5.94367026E8</v>
      </c>
      <c r="E587" s="6">
        <v>62608.0</v>
      </c>
      <c r="F587" s="41" t="s">
        <v>1483</v>
      </c>
    </row>
    <row r="588">
      <c r="A588" s="2">
        <v>587.0</v>
      </c>
      <c r="B588" s="3" t="s">
        <v>1484</v>
      </c>
      <c r="C588" s="41">
        <v>1.064082488E9</v>
      </c>
      <c r="D588" s="42">
        <v>5.67303815E8</v>
      </c>
      <c r="E588" s="6">
        <v>60837.0</v>
      </c>
      <c r="F588" s="41" t="s">
        <v>1485</v>
      </c>
    </row>
    <row r="589">
      <c r="A589" s="11">
        <v>588.0</v>
      </c>
      <c r="B589" s="9" t="s">
        <v>1486</v>
      </c>
      <c r="C589" s="41">
        <v>1.073026492E9</v>
      </c>
      <c r="D589" s="19">
        <v>5.55357067E8</v>
      </c>
      <c r="E589" s="6">
        <v>58692.0</v>
      </c>
      <c r="F589" s="41" t="s">
        <v>1487</v>
      </c>
    </row>
    <row r="590">
      <c r="A590" s="11">
        <v>589.0</v>
      </c>
      <c r="B590" s="3" t="s">
        <v>1488</v>
      </c>
      <c r="C590" s="41">
        <v>2.199895273E9</v>
      </c>
      <c r="D590" s="42">
        <v>5.72335066E8</v>
      </c>
      <c r="E590" s="6">
        <v>58669.0</v>
      </c>
      <c r="F590" s="41" t="s">
        <v>1489</v>
      </c>
    </row>
    <row r="591">
      <c r="A591" s="2">
        <v>590.0</v>
      </c>
      <c r="B591" s="9" t="s">
        <v>1490</v>
      </c>
      <c r="C591" s="41">
        <v>1.082174838E9</v>
      </c>
      <c r="D591" s="19">
        <v>5.82519591E8</v>
      </c>
      <c r="E591" s="6">
        <v>56796.0</v>
      </c>
      <c r="F591" s="43" t="s">
        <v>1491</v>
      </c>
    </row>
    <row r="592">
      <c r="A592" s="11">
        <v>591.0</v>
      </c>
      <c r="B592" s="3" t="s">
        <v>1492</v>
      </c>
      <c r="C592" s="41">
        <v>1.082451392E9</v>
      </c>
      <c r="D592" s="42">
        <v>5.97355965E8</v>
      </c>
      <c r="E592" s="6">
        <v>56254.0</v>
      </c>
      <c r="F592" s="41" t="s">
        <v>1493</v>
      </c>
    </row>
    <row r="593">
      <c r="A593" s="11">
        <v>592.0</v>
      </c>
      <c r="B593" s="9" t="s">
        <v>1494</v>
      </c>
      <c r="C593" s="41">
        <v>2.347555852E9</v>
      </c>
      <c r="D593" s="19">
        <v>5.59515519E8</v>
      </c>
      <c r="E593" s="6">
        <v>55175.0</v>
      </c>
      <c r="F593" s="41" t="s">
        <v>1495</v>
      </c>
    </row>
    <row r="594">
      <c r="A594" s="2">
        <v>593.0</v>
      </c>
      <c r="B594" s="3" t="s">
        <v>1496</v>
      </c>
      <c r="C594" s="41">
        <v>2.364227112E9</v>
      </c>
      <c r="D594" s="42">
        <v>5.82851257E8</v>
      </c>
      <c r="E594" s="6">
        <v>55114.0</v>
      </c>
      <c r="F594" s="42" t="s">
        <v>1497</v>
      </c>
    </row>
    <row r="595">
      <c r="A595" s="11">
        <v>594.0</v>
      </c>
      <c r="B595" s="9" t="s">
        <v>1278</v>
      </c>
      <c r="C595" s="41">
        <v>2.481098743E9</v>
      </c>
      <c r="D595" s="19">
        <v>5.39765147E8</v>
      </c>
      <c r="E595" s="6">
        <v>54290.0</v>
      </c>
      <c r="F595" s="41" t="s">
        <v>1498</v>
      </c>
    </row>
    <row r="596">
      <c r="A596" s="11">
        <v>595.0</v>
      </c>
      <c r="B596" s="3" t="s">
        <v>1499</v>
      </c>
      <c r="C596" s="41">
        <v>1.075113975E9</v>
      </c>
      <c r="D596" s="42">
        <v>5.57475955E8</v>
      </c>
      <c r="E596" s="6">
        <v>53635.0</v>
      </c>
      <c r="F596" s="41" t="s">
        <v>1500</v>
      </c>
    </row>
    <row r="597">
      <c r="A597" s="2">
        <v>596.0</v>
      </c>
      <c r="B597" s="9" t="s">
        <v>1501</v>
      </c>
      <c r="C597" s="41">
        <v>1.083288314E9</v>
      </c>
      <c r="D597" s="19">
        <v>5.50451135E8</v>
      </c>
      <c r="E597" s="6">
        <v>53207.0</v>
      </c>
      <c r="F597" s="41" t="s">
        <v>1502</v>
      </c>
    </row>
    <row r="598">
      <c r="A598" s="11">
        <v>597.0</v>
      </c>
      <c r="B598" s="3" t="s">
        <v>1503</v>
      </c>
      <c r="C598" s="41">
        <v>1.096545569E9</v>
      </c>
      <c r="D598" s="42">
        <v>5.90183987E8</v>
      </c>
      <c r="E598" s="6">
        <v>52685.0</v>
      </c>
      <c r="F598" s="41" t="s">
        <v>1504</v>
      </c>
    </row>
    <row r="599">
      <c r="A599" s="11">
        <v>598.0</v>
      </c>
      <c r="B599" s="9" t="s">
        <v>1505</v>
      </c>
      <c r="C599" s="41">
        <v>1.032489211E9</v>
      </c>
      <c r="D599" s="19">
        <v>5.79650737E8</v>
      </c>
      <c r="E599" s="6">
        <v>52645.0</v>
      </c>
      <c r="F599" s="41" t="s">
        <v>1506</v>
      </c>
    </row>
    <row r="600">
      <c r="A600" s="2">
        <v>599.0</v>
      </c>
      <c r="B600" s="3" t="s">
        <v>1507</v>
      </c>
      <c r="C600" s="41">
        <v>1.033066455E9</v>
      </c>
      <c r="D600" s="42">
        <v>5.02995744E8</v>
      </c>
      <c r="E600" s="6">
        <v>52248.0</v>
      </c>
      <c r="F600" s="43" t="s">
        <v>1508</v>
      </c>
    </row>
    <row r="601">
      <c r="A601" s="11">
        <v>600.0</v>
      </c>
      <c r="B601" s="9" t="s">
        <v>1509</v>
      </c>
      <c r="C601" s="41">
        <v>2.734656516E9</v>
      </c>
      <c r="D601" s="19">
        <v>5.90254981E8</v>
      </c>
      <c r="E601" s="6">
        <v>52245.0</v>
      </c>
      <c r="F601" s="19" t="s">
        <v>1510</v>
      </c>
    </row>
    <row r="602">
      <c r="A602" s="11">
        <v>601.0</v>
      </c>
      <c r="B602" s="3" t="s">
        <v>1511</v>
      </c>
      <c r="C602" s="41">
        <v>1.020956361E9</v>
      </c>
      <c r="D602" s="42">
        <v>5.79654707E8</v>
      </c>
      <c r="E602" s="6">
        <v>52000.0</v>
      </c>
      <c r="F602" s="41" t="s">
        <v>1512</v>
      </c>
    </row>
    <row r="603">
      <c r="A603" s="2">
        <v>602.0</v>
      </c>
      <c r="B603" s="9" t="s">
        <v>1513</v>
      </c>
      <c r="C603" s="41">
        <v>1.068369675E9</v>
      </c>
      <c r="D603" s="19">
        <v>5.67521418E8</v>
      </c>
      <c r="E603" s="6">
        <v>51621.0</v>
      </c>
      <c r="F603" s="19" t="s">
        <v>1514</v>
      </c>
    </row>
    <row r="604">
      <c r="A604" s="11">
        <v>603.0</v>
      </c>
      <c r="B604" s="3" t="s">
        <v>1515</v>
      </c>
      <c r="C604" s="41">
        <v>2.416650394E9</v>
      </c>
      <c r="D604" s="42">
        <v>5.71944342E8</v>
      </c>
      <c r="E604" s="6">
        <v>50840.0</v>
      </c>
      <c r="F604" s="42" t="s">
        <v>1516</v>
      </c>
    </row>
    <row r="605">
      <c r="A605" s="11">
        <v>604.0</v>
      </c>
      <c r="B605" s="9" t="s">
        <v>1517</v>
      </c>
      <c r="C605" s="41">
        <v>2.446965879E9</v>
      </c>
      <c r="D605" s="19">
        <v>5.63583401E8</v>
      </c>
      <c r="E605" s="6">
        <v>50703.0</v>
      </c>
      <c r="F605" s="41" t="s">
        <v>1518</v>
      </c>
    </row>
    <row r="606">
      <c r="A606" s="2">
        <v>605.0</v>
      </c>
      <c r="B606" s="3" t="s">
        <v>1519</v>
      </c>
      <c r="C606" s="41">
        <v>2.417267826E9</v>
      </c>
      <c r="D606" s="42">
        <v>5.51221525E8</v>
      </c>
      <c r="E606" s="6">
        <v>50000.0</v>
      </c>
      <c r="F606" s="41" t="s">
        <v>1520</v>
      </c>
    </row>
    <row r="607">
      <c r="A607" s="11">
        <v>606.0</v>
      </c>
      <c r="B607" s="9" t="s">
        <v>1521</v>
      </c>
      <c r="C607" s="41">
        <v>1.031187576E9</v>
      </c>
      <c r="D607" s="45">
        <v>5.4258885E7</v>
      </c>
      <c r="E607" s="6">
        <v>48757.0</v>
      </c>
      <c r="F607" s="41" t="s">
        <v>1522</v>
      </c>
    </row>
    <row r="608">
      <c r="A608" s="11">
        <v>607.0</v>
      </c>
      <c r="B608" s="3" t="s">
        <v>1523</v>
      </c>
      <c r="C608" s="41">
        <v>1.071909095E9</v>
      </c>
      <c r="D608" s="42">
        <v>5.99496479E8</v>
      </c>
      <c r="E608" s="6">
        <v>48481.0</v>
      </c>
      <c r="F608" s="41" t="s">
        <v>1524</v>
      </c>
    </row>
    <row r="609">
      <c r="A609" s="2">
        <v>608.0</v>
      </c>
      <c r="B609" s="9" t="s">
        <v>1525</v>
      </c>
      <c r="C609" s="41">
        <v>1.076834991E9</v>
      </c>
      <c r="D609" s="19">
        <v>5.55951062E8</v>
      </c>
      <c r="E609" s="6">
        <v>47919.0</v>
      </c>
      <c r="F609" s="41" t="s">
        <v>1526</v>
      </c>
    </row>
    <row r="610">
      <c r="A610" s="11">
        <v>609.0</v>
      </c>
      <c r="B610" s="3" t="s">
        <v>1527</v>
      </c>
      <c r="C610" s="41">
        <v>1.052320213E9</v>
      </c>
      <c r="D610" s="42">
        <v>5.37501625E8</v>
      </c>
      <c r="E610" s="6">
        <v>46480.0</v>
      </c>
      <c r="F610" s="43" t="s">
        <v>1528</v>
      </c>
    </row>
    <row r="611">
      <c r="A611" s="11">
        <v>610.0</v>
      </c>
      <c r="B611" s="9" t="s">
        <v>1529</v>
      </c>
      <c r="C611" s="41">
        <v>2.328979964E9</v>
      </c>
      <c r="D611" s="19">
        <v>5.66525868E8</v>
      </c>
      <c r="E611" s="6">
        <v>45912.0</v>
      </c>
      <c r="F611" s="43" t="s">
        <v>1530</v>
      </c>
    </row>
    <row r="612">
      <c r="A612" s="2">
        <v>611.0</v>
      </c>
      <c r="B612" s="3" t="s">
        <v>1531</v>
      </c>
      <c r="C612" s="41">
        <v>1.085101721E9</v>
      </c>
      <c r="D612" s="42">
        <v>5.59735676E8</v>
      </c>
      <c r="E612" s="6">
        <v>44803.0</v>
      </c>
      <c r="F612" s="41" t="s">
        <v>1532</v>
      </c>
    </row>
    <row r="613">
      <c r="A613" s="11">
        <v>612.0</v>
      </c>
      <c r="B613" s="9" t="s">
        <v>1533</v>
      </c>
      <c r="C613" s="41">
        <v>1.086527759E9</v>
      </c>
      <c r="D613" s="19">
        <v>5.45196547E8</v>
      </c>
      <c r="E613" s="6">
        <v>44484.0</v>
      </c>
      <c r="F613" s="41" t="s">
        <v>1534</v>
      </c>
    </row>
    <row r="614">
      <c r="A614" s="11">
        <v>613.0</v>
      </c>
      <c r="B614" s="3" t="s">
        <v>1535</v>
      </c>
      <c r="C614" s="41">
        <v>2.278329251E9</v>
      </c>
      <c r="D614" s="42">
        <v>5.58225514E8</v>
      </c>
      <c r="E614" s="6">
        <v>44450.0</v>
      </c>
      <c r="F614" s="42" t="s">
        <v>1536</v>
      </c>
    </row>
    <row r="615">
      <c r="A615" s="2">
        <v>614.0</v>
      </c>
      <c r="B615" s="9" t="s">
        <v>1537</v>
      </c>
      <c r="C615" s="41">
        <v>1.08836406E9</v>
      </c>
      <c r="D615" s="19">
        <v>5.69818538E8</v>
      </c>
      <c r="E615" s="6">
        <v>44260.0</v>
      </c>
      <c r="F615" s="41" t="s">
        <v>1538</v>
      </c>
    </row>
    <row r="616">
      <c r="A616" s="11">
        <v>615.0</v>
      </c>
      <c r="B616" s="3" t="s">
        <v>1539</v>
      </c>
      <c r="C616" s="41">
        <v>2.469495838E9</v>
      </c>
      <c r="D616" s="42">
        <v>5.35476254E8</v>
      </c>
      <c r="E616" s="6">
        <v>44258.0</v>
      </c>
      <c r="F616" s="41" t="s">
        <v>1540</v>
      </c>
    </row>
    <row r="617">
      <c r="A617" s="11">
        <v>616.0</v>
      </c>
      <c r="B617" s="9" t="s">
        <v>1541</v>
      </c>
      <c r="C617" s="41">
        <v>1.033038504E9</v>
      </c>
      <c r="D617" s="19">
        <v>5.51035395E8</v>
      </c>
      <c r="E617" s="6">
        <v>43865.0</v>
      </c>
      <c r="F617" s="41" t="s">
        <v>1542</v>
      </c>
    </row>
    <row r="618">
      <c r="A618" s="2">
        <v>617.0</v>
      </c>
      <c r="B618" s="3" t="s">
        <v>1543</v>
      </c>
      <c r="C618" s="41">
        <v>1.040371757E9</v>
      </c>
      <c r="D618" s="42">
        <v>5.96951179E8</v>
      </c>
      <c r="E618" s="6">
        <v>43649.0</v>
      </c>
      <c r="F618" s="42" t="s">
        <v>1544</v>
      </c>
    </row>
    <row r="619">
      <c r="A619" s="11">
        <v>618.0</v>
      </c>
      <c r="B619" s="9" t="s">
        <v>1545</v>
      </c>
      <c r="C619" s="41">
        <v>1.08004584E9</v>
      </c>
      <c r="D619" s="19">
        <v>5.56865546E8</v>
      </c>
      <c r="E619" s="6">
        <v>43414.0</v>
      </c>
      <c r="F619" s="41" t="s">
        <v>1546</v>
      </c>
    </row>
    <row r="620">
      <c r="A620" s="11">
        <v>619.0</v>
      </c>
      <c r="B620" s="3" t="s">
        <v>1547</v>
      </c>
      <c r="C620" s="41">
        <v>2.469493304E9</v>
      </c>
      <c r="D620" s="42">
        <v>5.02159125E8</v>
      </c>
      <c r="E620" s="6">
        <v>43128.0</v>
      </c>
      <c r="F620" s="42" t="s">
        <v>1548</v>
      </c>
    </row>
    <row r="621">
      <c r="A621" s="2">
        <v>620.0</v>
      </c>
      <c r="B621" s="9" t="s">
        <v>1549</v>
      </c>
      <c r="C621" s="41">
        <v>2.471165825E9</v>
      </c>
      <c r="D621" s="19">
        <v>5.67303849E8</v>
      </c>
      <c r="E621" s="6">
        <v>42970.0</v>
      </c>
      <c r="F621" s="43" t="s">
        <v>1550</v>
      </c>
    </row>
    <row r="622">
      <c r="A622" s="11">
        <v>621.0</v>
      </c>
      <c r="B622" s="3" t="s">
        <v>1551</v>
      </c>
      <c r="C622" s="41">
        <v>2.369799867E9</v>
      </c>
      <c r="D622" s="42">
        <v>5.31216555E8</v>
      </c>
      <c r="E622" s="6">
        <v>41933.0</v>
      </c>
      <c r="F622" s="41" t="s">
        <v>1552</v>
      </c>
    </row>
    <row r="623">
      <c r="A623" s="11">
        <v>622.0</v>
      </c>
      <c r="B623" s="9" t="s">
        <v>1553</v>
      </c>
      <c r="C623" s="41">
        <v>2.429723378E9</v>
      </c>
      <c r="D623" s="19">
        <v>5.45545587E8</v>
      </c>
      <c r="E623" s="6">
        <v>41768.0</v>
      </c>
      <c r="F623" s="41" t="s">
        <v>1554</v>
      </c>
    </row>
    <row r="624">
      <c r="A624" s="2">
        <v>623.0</v>
      </c>
      <c r="B624" s="3" t="s">
        <v>1555</v>
      </c>
      <c r="C624" s="41">
        <v>1.080294273E9</v>
      </c>
      <c r="D624" s="42">
        <v>5.95662557E8</v>
      </c>
      <c r="E624" s="6">
        <v>41514.0</v>
      </c>
      <c r="F624" s="41" t="s">
        <v>1556</v>
      </c>
    </row>
    <row r="625">
      <c r="A625" s="11">
        <v>624.0</v>
      </c>
      <c r="B625" s="9" t="s">
        <v>1557</v>
      </c>
      <c r="C625" s="41">
        <v>1.071500324E9</v>
      </c>
      <c r="D625" s="19">
        <v>5.06418623E8</v>
      </c>
      <c r="E625" s="6">
        <v>41479.0</v>
      </c>
      <c r="F625" s="19" t="s">
        <v>1558</v>
      </c>
    </row>
    <row r="626">
      <c r="A626" s="11">
        <v>625.0</v>
      </c>
      <c r="B626" s="3" t="s">
        <v>1559</v>
      </c>
      <c r="C626" s="41">
        <v>1.062424443E9</v>
      </c>
      <c r="D626" s="42">
        <v>5.40722288E8</v>
      </c>
      <c r="E626" s="6">
        <v>41101.0</v>
      </c>
      <c r="F626" s="42" t="s">
        <v>1560</v>
      </c>
    </row>
    <row r="627">
      <c r="A627" s="2">
        <v>626.0</v>
      </c>
      <c r="B627" s="9" t="s">
        <v>1561</v>
      </c>
      <c r="C627" s="41">
        <v>1.024887273E9</v>
      </c>
      <c r="D627" s="19">
        <v>5.02465654E8</v>
      </c>
      <c r="E627" s="6">
        <v>40660.0</v>
      </c>
      <c r="F627" s="19" t="s">
        <v>1562</v>
      </c>
    </row>
    <row r="628">
      <c r="A628" s="11">
        <v>627.0</v>
      </c>
      <c r="B628" s="3" t="s">
        <v>1563</v>
      </c>
      <c r="C628" s="41">
        <v>1.071860132E9</v>
      </c>
      <c r="D628" s="42">
        <v>5.76292557E8</v>
      </c>
      <c r="E628" s="6">
        <v>40443.0</v>
      </c>
      <c r="F628" s="42" t="s">
        <v>1564</v>
      </c>
    </row>
    <row r="629">
      <c r="A629" s="11">
        <v>628.0</v>
      </c>
      <c r="B629" s="9" t="s">
        <v>1565</v>
      </c>
      <c r="C629" s="41">
        <v>2.384569949E9</v>
      </c>
      <c r="D629" s="19">
        <v>5.6953169E8</v>
      </c>
      <c r="E629" s="6">
        <v>40411.0</v>
      </c>
      <c r="F629" s="43" t="s">
        <v>1566</v>
      </c>
    </row>
    <row r="630">
      <c r="A630" s="2">
        <v>629.0</v>
      </c>
      <c r="B630" s="3" t="s">
        <v>1567</v>
      </c>
      <c r="C630" s="41">
        <v>1.08781017E9</v>
      </c>
      <c r="D630" s="42">
        <v>5.80597578E8</v>
      </c>
      <c r="E630" s="6">
        <v>40346.0</v>
      </c>
      <c r="F630" s="41" t="s">
        <v>1568</v>
      </c>
    </row>
    <row r="631">
      <c r="A631" s="11">
        <v>630.0</v>
      </c>
      <c r="B631" s="9" t="s">
        <v>1569</v>
      </c>
      <c r="C631" s="41">
        <v>2.421063781E9</v>
      </c>
      <c r="D631" s="19">
        <v>5.51047325E8</v>
      </c>
      <c r="E631" s="6">
        <v>40189.0</v>
      </c>
      <c r="F631" s="41" t="s">
        <v>1570</v>
      </c>
    </row>
    <row r="632">
      <c r="A632" s="11">
        <v>631.0</v>
      </c>
      <c r="B632" s="3" t="s">
        <v>1571</v>
      </c>
      <c r="C632" s="41">
        <v>2.302146127E9</v>
      </c>
      <c r="D632" s="42">
        <v>5.57825974E8</v>
      </c>
      <c r="E632" s="6">
        <v>39521.0</v>
      </c>
      <c r="F632" s="41" t="s">
        <v>1572</v>
      </c>
    </row>
    <row r="633">
      <c r="A633" s="2">
        <v>632.0</v>
      </c>
      <c r="B633" s="9" t="s">
        <v>1573</v>
      </c>
      <c r="C633" s="41">
        <v>2.399622006E9</v>
      </c>
      <c r="D633" s="19">
        <v>5.8485E8</v>
      </c>
      <c r="E633" s="6">
        <v>39219.0</v>
      </c>
      <c r="F633" s="41" t="s">
        <v>1574</v>
      </c>
    </row>
    <row r="634">
      <c r="A634" s="11">
        <v>633.0</v>
      </c>
      <c r="B634" s="3" t="s">
        <v>1575</v>
      </c>
      <c r="C634" s="41">
        <v>1.088237811E9</v>
      </c>
      <c r="D634" s="42">
        <v>5.02247268E8</v>
      </c>
      <c r="E634" s="6">
        <v>38809.0</v>
      </c>
      <c r="F634" s="42" t="s">
        <v>1576</v>
      </c>
    </row>
    <row r="635">
      <c r="A635" s="11">
        <v>634.0</v>
      </c>
      <c r="B635" s="9" t="s">
        <v>1577</v>
      </c>
      <c r="C635" s="41">
        <v>1.055659658E9</v>
      </c>
      <c r="D635" s="19">
        <v>5.31936447E8</v>
      </c>
      <c r="E635" s="6">
        <v>38449.0</v>
      </c>
      <c r="F635" s="41" t="s">
        <v>1578</v>
      </c>
    </row>
    <row r="636">
      <c r="A636" s="2">
        <v>635.0</v>
      </c>
      <c r="B636" s="3" t="s">
        <v>1579</v>
      </c>
      <c r="C636" s="41">
        <v>1.075279784E9</v>
      </c>
      <c r="D636" s="42">
        <v>5.93187895E8</v>
      </c>
      <c r="E636" s="6">
        <v>38230.0</v>
      </c>
      <c r="F636" s="41" t="s">
        <v>1580</v>
      </c>
    </row>
    <row r="637">
      <c r="A637" s="11">
        <v>636.0</v>
      </c>
      <c r="B637" s="9" t="s">
        <v>1581</v>
      </c>
      <c r="C637" s="41">
        <v>1.007798794E9</v>
      </c>
      <c r="D637" s="19">
        <v>5.4888854E8</v>
      </c>
      <c r="E637" s="6">
        <v>37402.0</v>
      </c>
      <c r="F637" s="41" t="s">
        <v>1582</v>
      </c>
    </row>
    <row r="638">
      <c r="A638" s="11">
        <v>637.0</v>
      </c>
      <c r="B638" s="3" t="s">
        <v>1583</v>
      </c>
      <c r="C638" s="41">
        <v>1.022521353E9</v>
      </c>
      <c r="D638" s="42">
        <v>5.0436037E8</v>
      </c>
      <c r="E638" s="6">
        <v>37402.0</v>
      </c>
      <c r="F638" s="41" t="s">
        <v>1584</v>
      </c>
    </row>
    <row r="639">
      <c r="A639" s="2">
        <v>638.0</v>
      </c>
      <c r="B639" s="9" t="s">
        <v>1585</v>
      </c>
      <c r="C639" s="41">
        <v>1.092122348E9</v>
      </c>
      <c r="D639" s="19">
        <v>5.48749664E8</v>
      </c>
      <c r="E639" s="6">
        <v>37046.0</v>
      </c>
      <c r="F639" s="19" t="s">
        <v>1586</v>
      </c>
    </row>
    <row r="640">
      <c r="A640" s="11">
        <v>639.0</v>
      </c>
      <c r="B640" s="3" t="s">
        <v>1587</v>
      </c>
      <c r="C640" s="41">
        <v>1.079836324E9</v>
      </c>
      <c r="D640" s="42">
        <v>5.78748948E8</v>
      </c>
      <c r="E640" s="6">
        <v>36957.0</v>
      </c>
      <c r="F640" s="41" t="s">
        <v>1588</v>
      </c>
    </row>
    <row r="641">
      <c r="A641" s="11">
        <v>640.0</v>
      </c>
      <c r="B641" s="9" t="s">
        <v>1589</v>
      </c>
      <c r="C641" s="41">
        <v>1.007798778E9</v>
      </c>
      <c r="D641" s="19">
        <v>5.57277557E8</v>
      </c>
      <c r="E641" s="6">
        <v>36736.0</v>
      </c>
      <c r="F641" s="41" t="s">
        <v>1590</v>
      </c>
    </row>
    <row r="642">
      <c r="A642" s="2">
        <v>641.0</v>
      </c>
      <c r="B642" s="3" t="s">
        <v>1591</v>
      </c>
      <c r="C642" s="41">
        <v>1.049653213E9</v>
      </c>
      <c r="D642" s="42">
        <v>5.73376358E8</v>
      </c>
      <c r="E642" s="6">
        <v>36735.0</v>
      </c>
      <c r="F642" s="41" t="s">
        <v>1592</v>
      </c>
    </row>
    <row r="643">
      <c r="A643" s="11">
        <v>642.0</v>
      </c>
      <c r="B643" s="9" t="s">
        <v>1593</v>
      </c>
      <c r="C643" s="41">
        <v>2.311906321E9</v>
      </c>
      <c r="D643" s="19">
        <v>5.9274958E8</v>
      </c>
      <c r="E643" s="6">
        <v>35294.0</v>
      </c>
      <c r="F643" s="19" t="s">
        <v>1594</v>
      </c>
    </row>
    <row r="644">
      <c r="A644" s="11">
        <v>643.0</v>
      </c>
      <c r="B644" s="3" t="s">
        <v>1595</v>
      </c>
      <c r="C644" s="41">
        <v>1.033145564E9</v>
      </c>
      <c r="D644" s="42">
        <v>5.63328444E8</v>
      </c>
      <c r="E644" s="6">
        <v>35241.0</v>
      </c>
      <c r="F644" s="41" t="s">
        <v>1596</v>
      </c>
    </row>
    <row r="645">
      <c r="A645" s="2">
        <v>644.0</v>
      </c>
      <c r="B645" s="9" t="s">
        <v>1597</v>
      </c>
      <c r="C645" s="41">
        <v>1.082078047E9</v>
      </c>
      <c r="D645" s="19">
        <v>5.37358042E8</v>
      </c>
      <c r="E645" s="6">
        <v>35241.0</v>
      </c>
      <c r="F645" s="41" t="s">
        <v>1598</v>
      </c>
    </row>
    <row r="646">
      <c r="A646" s="11">
        <v>645.0</v>
      </c>
      <c r="B646" s="3" t="s">
        <v>1599</v>
      </c>
      <c r="C646" s="41">
        <v>1.007798786E9</v>
      </c>
      <c r="D646" s="42">
        <v>5.52992323E8</v>
      </c>
      <c r="E646" s="6">
        <v>34523.0</v>
      </c>
      <c r="F646" s="41" t="s">
        <v>1600</v>
      </c>
    </row>
    <row r="647">
      <c r="A647" s="11">
        <v>646.0</v>
      </c>
      <c r="B647" s="9" t="s">
        <v>1601</v>
      </c>
      <c r="C647" s="41">
        <v>2.357193123E9</v>
      </c>
      <c r="D647" s="19">
        <v>5.84474122E8</v>
      </c>
      <c r="E647" s="6">
        <v>34363.0</v>
      </c>
      <c r="F647" s="41" t="s">
        <v>1602</v>
      </c>
    </row>
    <row r="648">
      <c r="A648" s="2">
        <v>647.0</v>
      </c>
      <c r="B648" s="3" t="s">
        <v>1603</v>
      </c>
      <c r="C648" s="41">
        <v>1.093400123E9</v>
      </c>
      <c r="D648" s="42">
        <v>5.98125564E8</v>
      </c>
      <c r="E648" s="6">
        <v>33653.0</v>
      </c>
      <c r="F648" s="42" t="s">
        <v>1604</v>
      </c>
    </row>
    <row r="649">
      <c r="A649" s="11">
        <v>648.0</v>
      </c>
      <c r="B649" s="9" t="s">
        <v>1605</v>
      </c>
      <c r="C649" s="41">
        <v>1.002924411E9</v>
      </c>
      <c r="D649" s="19">
        <v>5.90835517E8</v>
      </c>
      <c r="E649" s="6">
        <v>33480.0</v>
      </c>
      <c r="F649" s="41" t="s">
        <v>1606</v>
      </c>
    </row>
    <row r="650">
      <c r="A650" s="11">
        <v>649.0</v>
      </c>
      <c r="B650" s="3" t="s">
        <v>1607</v>
      </c>
      <c r="C650" s="41">
        <v>1.019801883E9</v>
      </c>
      <c r="D650" s="42">
        <v>5.02127291E8</v>
      </c>
      <c r="E650" s="6">
        <v>33480.0</v>
      </c>
      <c r="F650" s="41" t="s">
        <v>1608</v>
      </c>
    </row>
    <row r="651">
      <c r="A651" s="2">
        <v>650.0</v>
      </c>
      <c r="B651" s="9" t="s">
        <v>1609</v>
      </c>
      <c r="C651" s="41">
        <v>1.078164652E9</v>
      </c>
      <c r="D651" s="19">
        <v>5.27929291E8</v>
      </c>
      <c r="E651" s="6">
        <v>33480.0</v>
      </c>
      <c r="F651" s="41" t="s">
        <v>1610</v>
      </c>
    </row>
    <row r="652">
      <c r="A652" s="11">
        <v>651.0</v>
      </c>
      <c r="B652" s="3" t="s">
        <v>1611</v>
      </c>
      <c r="C652" s="41">
        <v>1.07823061E9</v>
      </c>
      <c r="D652" s="42">
        <v>5.73264848E8</v>
      </c>
      <c r="E652" s="6">
        <v>33480.0</v>
      </c>
      <c r="F652" s="41" t="s">
        <v>1612</v>
      </c>
    </row>
    <row r="653">
      <c r="A653" s="11">
        <v>652.0</v>
      </c>
      <c r="B653" s="9" t="s">
        <v>1613</v>
      </c>
      <c r="C653" s="41">
        <v>2.232342648E9</v>
      </c>
      <c r="D653" s="19">
        <v>5.332317E8</v>
      </c>
      <c r="E653" s="6">
        <v>33341.0</v>
      </c>
      <c r="F653" s="41" t="s">
        <v>1614</v>
      </c>
    </row>
    <row r="654">
      <c r="A654" s="2">
        <v>653.0</v>
      </c>
      <c r="B654" s="3" t="s">
        <v>1615</v>
      </c>
      <c r="C654" s="41">
        <v>2.477607861E9</v>
      </c>
      <c r="D654" s="42">
        <v>5.41270285E8</v>
      </c>
      <c r="E654" s="6">
        <v>32924.0</v>
      </c>
      <c r="F654" s="41" t="s">
        <v>1616</v>
      </c>
    </row>
    <row r="655">
      <c r="A655" s="11">
        <v>654.0</v>
      </c>
      <c r="B655" s="9" t="s">
        <v>1617</v>
      </c>
      <c r="C655" s="41">
        <v>1.089145021E9</v>
      </c>
      <c r="D655" s="19">
        <v>5.98789489E8</v>
      </c>
      <c r="E655" s="6">
        <v>32793.0</v>
      </c>
      <c r="F655" s="41" t="s">
        <v>1618</v>
      </c>
    </row>
    <row r="656">
      <c r="A656" s="11">
        <v>655.0</v>
      </c>
      <c r="B656" s="3" t="s">
        <v>1619</v>
      </c>
      <c r="C656" s="41">
        <v>1.035645934E9</v>
      </c>
      <c r="D656" s="42">
        <v>5.16554718E8</v>
      </c>
      <c r="E656" s="6">
        <v>32678.0</v>
      </c>
      <c r="F656" s="41" t="s">
        <v>1620</v>
      </c>
    </row>
    <row r="657">
      <c r="A657" s="2">
        <v>656.0</v>
      </c>
      <c r="B657" s="9" t="s">
        <v>1621</v>
      </c>
      <c r="C657" s="41">
        <v>2.471167284E9</v>
      </c>
      <c r="D657" s="19">
        <v>5.81942105E8</v>
      </c>
      <c r="E657" s="6">
        <v>32663.0</v>
      </c>
      <c r="F657" s="41" t="s">
        <v>1622</v>
      </c>
    </row>
    <row r="658">
      <c r="A658" s="11">
        <v>657.0</v>
      </c>
      <c r="B658" s="3" t="s">
        <v>1623</v>
      </c>
      <c r="C658" s="41">
        <v>1.093827705E9</v>
      </c>
      <c r="D658" s="42">
        <v>5.58596665E8</v>
      </c>
      <c r="E658" s="6">
        <v>32589.0</v>
      </c>
      <c r="F658" s="41" t="s">
        <v>1624</v>
      </c>
    </row>
    <row r="659">
      <c r="A659" s="11">
        <v>658.0</v>
      </c>
      <c r="B659" s="9" t="s">
        <v>1625</v>
      </c>
      <c r="C659" s="41">
        <v>1.09318994E9</v>
      </c>
      <c r="D659" s="19">
        <v>5.98952271E8</v>
      </c>
      <c r="E659" s="6">
        <v>32175.0</v>
      </c>
      <c r="F659" s="41" t="s">
        <v>1626</v>
      </c>
    </row>
    <row r="660">
      <c r="A660" s="2">
        <v>659.0</v>
      </c>
      <c r="B660" s="3" t="s">
        <v>1627</v>
      </c>
      <c r="C660" s="41">
        <v>1.108084698E9</v>
      </c>
      <c r="D660" s="42">
        <v>5.60074145E8</v>
      </c>
      <c r="E660" s="6">
        <v>32091.0</v>
      </c>
      <c r="F660" s="41" t="s">
        <v>1628</v>
      </c>
    </row>
    <row r="661">
      <c r="A661" s="11">
        <v>660.0</v>
      </c>
      <c r="B661" s="9" t="s">
        <v>1629</v>
      </c>
      <c r="C661" s="41">
        <v>2.477603357E9</v>
      </c>
      <c r="D661" s="19">
        <v>5.25906556E8</v>
      </c>
      <c r="E661" s="6">
        <v>32041.0</v>
      </c>
      <c r="F661" s="43" t="s">
        <v>1630</v>
      </c>
    </row>
    <row r="662">
      <c r="A662" s="11">
        <v>661.0</v>
      </c>
      <c r="B662" s="3" t="s">
        <v>1631</v>
      </c>
      <c r="C662" s="41">
        <v>2.214481109E9</v>
      </c>
      <c r="D662" s="42">
        <v>5.19312303E8</v>
      </c>
      <c r="E662" s="6">
        <v>31893.0</v>
      </c>
      <c r="F662" s="41" t="s">
        <v>1632</v>
      </c>
    </row>
    <row r="663">
      <c r="A663" s="2">
        <v>662.0</v>
      </c>
      <c r="B663" s="9" t="s">
        <v>1633</v>
      </c>
      <c r="C663" s="41">
        <v>2.439129525E9</v>
      </c>
      <c r="D663" s="19">
        <v>5.32556332E8</v>
      </c>
      <c r="E663" s="6">
        <v>31451.0</v>
      </c>
      <c r="F663" s="41" t="s">
        <v>1634</v>
      </c>
    </row>
    <row r="664">
      <c r="A664" s="11">
        <v>663.0</v>
      </c>
      <c r="B664" s="3" t="s">
        <v>1635</v>
      </c>
      <c r="C664" s="41">
        <v>1.076015815E9</v>
      </c>
      <c r="D664" s="42">
        <v>5.76849095E8</v>
      </c>
      <c r="E664" s="6">
        <v>31232.0</v>
      </c>
      <c r="F664" s="41" t="s">
        <v>1636</v>
      </c>
    </row>
    <row r="665">
      <c r="A665" s="11">
        <v>664.0</v>
      </c>
      <c r="B665" s="9" t="s">
        <v>1637</v>
      </c>
      <c r="C665" s="41">
        <v>1.085872446E9</v>
      </c>
      <c r="D665" s="19">
        <v>5.96517249E8</v>
      </c>
      <c r="E665" s="6">
        <v>31159.0</v>
      </c>
      <c r="F665" s="41" t="s">
        <v>1638</v>
      </c>
    </row>
    <row r="666">
      <c r="A666" s="2">
        <v>665.0</v>
      </c>
      <c r="B666" s="3" t="s">
        <v>1639</v>
      </c>
      <c r="C666" s="41">
        <v>2.387095637E9</v>
      </c>
      <c r="D666" s="42">
        <v>5.22902552E8</v>
      </c>
      <c r="E666" s="6">
        <v>31155.0</v>
      </c>
      <c r="F666" s="41" t="s">
        <v>1640</v>
      </c>
    </row>
    <row r="667">
      <c r="A667" s="11">
        <v>666.0</v>
      </c>
      <c r="B667" s="46" t="s">
        <v>1641</v>
      </c>
      <c r="C667" s="41">
        <v>1.033368067E9</v>
      </c>
      <c r="D667" s="19">
        <v>5.92222222E8</v>
      </c>
      <c r="E667" s="6">
        <v>31147.0</v>
      </c>
      <c r="F667" s="41" t="s">
        <v>1642</v>
      </c>
    </row>
    <row r="668">
      <c r="A668" s="11">
        <v>667.0</v>
      </c>
      <c r="B668" s="3" t="s">
        <v>1643</v>
      </c>
      <c r="C668" s="41">
        <v>1.07580091E9</v>
      </c>
      <c r="D668" s="42">
        <v>5.59135616E8</v>
      </c>
      <c r="E668" s="6">
        <v>30799.0</v>
      </c>
      <c r="F668" s="41" t="s">
        <v>1644</v>
      </c>
    </row>
    <row r="669">
      <c r="A669" s="2">
        <v>668.0</v>
      </c>
      <c r="B669" s="9" t="s">
        <v>1645</v>
      </c>
      <c r="C669" s="41">
        <v>2.244860439E9</v>
      </c>
      <c r="D669" s="19">
        <v>5.55951072E8</v>
      </c>
      <c r="E669" s="6">
        <v>30629.0</v>
      </c>
      <c r="F669" s="41" t="s">
        <v>1646</v>
      </c>
    </row>
    <row r="670">
      <c r="A670" s="11">
        <v>669.0</v>
      </c>
      <c r="B670" s="3" t="s">
        <v>1647</v>
      </c>
      <c r="C670" s="41">
        <v>1.091583961E9</v>
      </c>
      <c r="D670" s="42">
        <v>5.99428574E8</v>
      </c>
      <c r="E670" s="6">
        <v>30506.0</v>
      </c>
      <c r="F670" s="41" t="s">
        <v>1648</v>
      </c>
    </row>
    <row r="671">
      <c r="A671" s="11">
        <v>670.0</v>
      </c>
      <c r="B671" s="9" t="s">
        <v>1649</v>
      </c>
      <c r="C671" s="41">
        <v>1.028071601E9</v>
      </c>
      <c r="D671" s="19">
        <v>5.76786767E8</v>
      </c>
      <c r="E671" s="6">
        <v>30417.0</v>
      </c>
      <c r="F671" s="43" t="s">
        <v>1650</v>
      </c>
    </row>
    <row r="672">
      <c r="A672" s="2">
        <v>671.0</v>
      </c>
      <c r="B672" s="3" t="s">
        <v>1651</v>
      </c>
      <c r="C672" s="41">
        <v>2.388177012E9</v>
      </c>
      <c r="D672" s="42">
        <v>5.59726459E8</v>
      </c>
      <c r="E672" s="6">
        <v>30068.0</v>
      </c>
      <c r="F672" s="42" t="s">
        <v>1652</v>
      </c>
    </row>
    <row r="673">
      <c r="A673" s="11">
        <v>672.0</v>
      </c>
      <c r="B673" s="9" t="s">
        <v>1653</v>
      </c>
      <c r="C673" s="41">
        <v>2.396313203E9</v>
      </c>
      <c r="D673" s="19">
        <v>5.41182321E8</v>
      </c>
      <c r="E673" s="6">
        <v>30004.0</v>
      </c>
      <c r="F673" s="43" t="s">
        <v>1654</v>
      </c>
    </row>
    <row r="674">
      <c r="A674" s="11">
        <v>673.0</v>
      </c>
      <c r="B674" s="3" t="s">
        <v>1655</v>
      </c>
      <c r="C674" s="41">
        <v>2.118064589E9</v>
      </c>
      <c r="D674" s="42">
        <v>5.95310302E8</v>
      </c>
      <c r="E674" s="6">
        <v>29738.0</v>
      </c>
      <c r="F674" s="41" t="s">
        <v>1656</v>
      </c>
    </row>
    <row r="675">
      <c r="A675" s="2">
        <v>674.0</v>
      </c>
      <c r="B675" s="9" t="s">
        <v>1657</v>
      </c>
      <c r="C675" s="41">
        <v>2.255229755E9</v>
      </c>
      <c r="D675" s="19">
        <v>5.41095654E8</v>
      </c>
      <c r="E675" s="6">
        <v>29693.0</v>
      </c>
      <c r="F675" s="41" t="s">
        <v>1658</v>
      </c>
    </row>
    <row r="676">
      <c r="A676" s="11">
        <v>675.0</v>
      </c>
      <c r="B676" s="3" t="s">
        <v>1659</v>
      </c>
      <c r="C676" s="41">
        <v>2.469562561E9</v>
      </c>
      <c r="D676" s="42">
        <v>5.73376541E8</v>
      </c>
      <c r="E676" s="6">
        <v>29550.0</v>
      </c>
      <c r="F676" s="42" t="s">
        <v>1660</v>
      </c>
    </row>
    <row r="677">
      <c r="A677" s="11">
        <v>676.0</v>
      </c>
      <c r="B677" s="9" t="s">
        <v>1661</v>
      </c>
      <c r="C677" s="41">
        <v>1.084663168E9</v>
      </c>
      <c r="D677" s="19">
        <v>5.72720884E8</v>
      </c>
      <c r="E677" s="6">
        <v>29345.0</v>
      </c>
      <c r="F677" s="41" t="s">
        <v>1662</v>
      </c>
    </row>
    <row r="678">
      <c r="A678" s="2">
        <v>677.0</v>
      </c>
      <c r="B678" s="3" t="s">
        <v>1663</v>
      </c>
      <c r="C678" s="41">
        <v>2.477608075E9</v>
      </c>
      <c r="D678" s="42">
        <v>5.911901E8</v>
      </c>
      <c r="E678" s="6">
        <v>29278.0</v>
      </c>
      <c r="F678" s="43" t="s">
        <v>1664</v>
      </c>
    </row>
    <row r="679">
      <c r="A679" s="11">
        <v>678.0</v>
      </c>
      <c r="B679" s="9" t="s">
        <v>1665</v>
      </c>
      <c r="C679" s="41">
        <v>2.22262054E9</v>
      </c>
      <c r="D679" s="19">
        <v>5.02212277E8</v>
      </c>
      <c r="E679" s="6">
        <v>28878.0</v>
      </c>
      <c r="F679" s="41" t="s">
        <v>1666</v>
      </c>
    </row>
    <row r="680">
      <c r="A680" s="11">
        <v>679.0</v>
      </c>
      <c r="B680" s="3" t="s">
        <v>1667</v>
      </c>
      <c r="C680" s="41">
        <v>1.055641292E9</v>
      </c>
      <c r="D680" s="42">
        <v>5.98948948E8</v>
      </c>
      <c r="E680" s="6">
        <v>27743.0</v>
      </c>
      <c r="F680" s="43" t="s">
        <v>1668</v>
      </c>
    </row>
    <row r="681">
      <c r="A681" s="2">
        <v>680.0</v>
      </c>
      <c r="B681" s="9" t="s">
        <v>1669</v>
      </c>
      <c r="C681" s="41">
        <v>2.353605823E9</v>
      </c>
      <c r="D681" s="19">
        <v>5.06288653E8</v>
      </c>
      <c r="E681" s="6">
        <v>27634.0</v>
      </c>
      <c r="F681" s="41" t="s">
        <v>1670</v>
      </c>
    </row>
    <row r="682">
      <c r="A682" s="11">
        <v>681.0</v>
      </c>
      <c r="B682" s="3" t="s">
        <v>1671</v>
      </c>
      <c r="C682" s="41">
        <v>1.09449886E9</v>
      </c>
      <c r="D682" s="42">
        <v>5.71225791E8</v>
      </c>
      <c r="E682" s="6">
        <v>27621.0</v>
      </c>
      <c r="F682" s="42" t="s">
        <v>1672</v>
      </c>
    </row>
    <row r="683">
      <c r="A683" s="11">
        <v>682.0</v>
      </c>
      <c r="B683" s="9" t="s">
        <v>1673</v>
      </c>
      <c r="C683" s="41">
        <v>2.469318691E9</v>
      </c>
      <c r="D683" s="19">
        <v>5.48947748E8</v>
      </c>
      <c r="E683" s="6">
        <v>27172.0</v>
      </c>
      <c r="F683" s="41" t="s">
        <v>1674</v>
      </c>
    </row>
    <row r="684">
      <c r="A684" s="2">
        <v>683.0</v>
      </c>
      <c r="B684" s="3" t="s">
        <v>1675</v>
      </c>
      <c r="C684" s="41">
        <v>1.06883942E9</v>
      </c>
      <c r="D684" s="42">
        <v>5.51555118E8</v>
      </c>
      <c r="E684" s="6">
        <v>27000.0</v>
      </c>
      <c r="F684" s="43" t="s">
        <v>1676</v>
      </c>
    </row>
    <row r="685">
      <c r="A685" s="11">
        <v>684.0</v>
      </c>
      <c r="B685" s="9" t="s">
        <v>1677</v>
      </c>
      <c r="C685" s="41">
        <v>1.028601381E9</v>
      </c>
      <c r="D685" s="19">
        <v>5.83056694E8</v>
      </c>
      <c r="E685" s="6">
        <v>26951.0</v>
      </c>
      <c r="F685" s="43" t="s">
        <v>1678</v>
      </c>
    </row>
    <row r="686">
      <c r="A686" s="11">
        <v>685.0</v>
      </c>
      <c r="B686" s="3" t="s">
        <v>1679</v>
      </c>
      <c r="C686" s="41">
        <v>1.070340565E9</v>
      </c>
      <c r="D686" s="42">
        <v>5.71281794E8</v>
      </c>
      <c r="E686" s="6">
        <v>26951.0</v>
      </c>
      <c r="F686" s="41" t="s">
        <v>1680</v>
      </c>
    </row>
    <row r="687">
      <c r="A687" s="2">
        <v>686.0</v>
      </c>
      <c r="B687" s="9" t="s">
        <v>1681</v>
      </c>
      <c r="C687" s="41">
        <v>1.073178442E9</v>
      </c>
      <c r="D687" s="19">
        <v>5.95647466E8</v>
      </c>
      <c r="E687" s="6">
        <v>26950.0</v>
      </c>
      <c r="F687" s="43" t="s">
        <v>1682</v>
      </c>
    </row>
    <row r="688">
      <c r="A688" s="11">
        <v>687.0</v>
      </c>
      <c r="B688" s="3" t="s">
        <v>1683</v>
      </c>
      <c r="C688" s="41">
        <v>1.072182163E9</v>
      </c>
      <c r="D688" s="42">
        <v>5.34524253E8</v>
      </c>
      <c r="E688" s="6">
        <v>26733.0</v>
      </c>
      <c r="F688" s="43" t="s">
        <v>1684</v>
      </c>
    </row>
    <row r="689">
      <c r="A689" s="11">
        <v>688.0</v>
      </c>
      <c r="B689" s="9" t="s">
        <v>1685</v>
      </c>
      <c r="C689" s="41">
        <v>1.09216212E9</v>
      </c>
      <c r="D689" s="19">
        <v>5.77683492E8</v>
      </c>
      <c r="E689" s="6">
        <v>26588.0</v>
      </c>
      <c r="F689" s="43" t="s">
        <v>1686</v>
      </c>
    </row>
    <row r="690">
      <c r="A690" s="2">
        <v>689.0</v>
      </c>
      <c r="B690" s="3" t="s">
        <v>1687</v>
      </c>
      <c r="C690" s="41">
        <v>1.083932317E9</v>
      </c>
      <c r="D690" s="42">
        <v>5.55957266E8</v>
      </c>
      <c r="E690" s="6">
        <v>26250.0</v>
      </c>
      <c r="F690" s="41" t="s">
        <v>1688</v>
      </c>
    </row>
    <row r="691">
      <c r="A691" s="11">
        <v>690.0</v>
      </c>
      <c r="B691" s="9" t="s">
        <v>1689</v>
      </c>
      <c r="C691" s="41">
        <v>2.395376722E9</v>
      </c>
      <c r="D691" s="19" t="s">
        <v>1690</v>
      </c>
      <c r="E691" s="6">
        <v>26217.0</v>
      </c>
      <c r="F691" s="41" t="s">
        <v>1691</v>
      </c>
    </row>
    <row r="692">
      <c r="A692" s="11">
        <v>691.0</v>
      </c>
      <c r="B692" s="3" t="s">
        <v>1692</v>
      </c>
      <c r="C692" s="41">
        <v>1.04077099E9</v>
      </c>
      <c r="D692" s="42">
        <v>5.64915823E8</v>
      </c>
      <c r="E692" s="6">
        <v>26152.0</v>
      </c>
      <c r="F692" s="43" t="s">
        <v>1693</v>
      </c>
    </row>
    <row r="693">
      <c r="A693" s="2">
        <v>692.0</v>
      </c>
      <c r="B693" s="9" t="s">
        <v>1694</v>
      </c>
      <c r="C693" s="41">
        <v>1.076136322E9</v>
      </c>
      <c r="D693" s="19">
        <v>5.94821091E8</v>
      </c>
      <c r="E693" s="6">
        <v>26038.0</v>
      </c>
      <c r="F693" s="43" t="s">
        <v>1695</v>
      </c>
    </row>
    <row r="694">
      <c r="A694" s="11">
        <v>693.0</v>
      </c>
      <c r="B694" s="3" t="s">
        <v>1696</v>
      </c>
      <c r="C694" s="41">
        <v>2.214846285E9</v>
      </c>
      <c r="D694" s="42">
        <v>5.38547171E8</v>
      </c>
      <c r="E694" s="6">
        <v>25994.0</v>
      </c>
      <c r="F694" s="41" t="s">
        <v>1697</v>
      </c>
    </row>
    <row r="695">
      <c r="A695" s="11">
        <v>694.0</v>
      </c>
      <c r="B695" s="9" t="s">
        <v>1698</v>
      </c>
      <c r="C695" s="41">
        <v>1.07604544E9</v>
      </c>
      <c r="D695" s="19">
        <v>5.87877849E8</v>
      </c>
      <c r="E695" s="6">
        <v>25572.0</v>
      </c>
      <c r="F695" s="43" t="s">
        <v>1699</v>
      </c>
    </row>
    <row r="696">
      <c r="A696" s="2">
        <v>695.0</v>
      </c>
      <c r="B696" s="3" t="s">
        <v>1700</v>
      </c>
      <c r="C696" s="41">
        <v>1.083483188E9</v>
      </c>
      <c r="D696" s="42">
        <v>5.45391205E8</v>
      </c>
      <c r="E696" s="6">
        <v>25234.0</v>
      </c>
      <c r="F696" s="43" t="s">
        <v>1701</v>
      </c>
    </row>
    <row r="697">
      <c r="A697" s="11">
        <v>696.0</v>
      </c>
      <c r="B697" s="9" t="s">
        <v>1702</v>
      </c>
      <c r="C697" s="41">
        <v>2.483635476E9</v>
      </c>
      <c r="D697" s="19">
        <v>5.5854747E8</v>
      </c>
      <c r="E697" s="6">
        <v>25000.0</v>
      </c>
      <c r="F697" s="41" t="s">
        <v>1703</v>
      </c>
    </row>
    <row r="698">
      <c r="A698" s="11">
        <v>697.0</v>
      </c>
      <c r="B698" s="3" t="s">
        <v>1704</v>
      </c>
      <c r="C698" s="41">
        <v>1.075760585E9</v>
      </c>
      <c r="D698" s="42">
        <v>5.06482615E8</v>
      </c>
      <c r="E698" s="6">
        <v>24941.0</v>
      </c>
      <c r="F698" s="42" t="s">
        <v>1705</v>
      </c>
    </row>
    <row r="699">
      <c r="A699" s="2">
        <v>698.0</v>
      </c>
      <c r="B699" s="9" t="s">
        <v>1706</v>
      </c>
      <c r="C699" s="41">
        <v>1.065397877E9</v>
      </c>
      <c r="D699" s="19">
        <v>5.57851978E8</v>
      </c>
      <c r="E699" s="6">
        <v>24907.0</v>
      </c>
      <c r="F699" s="19" t="s">
        <v>1707</v>
      </c>
    </row>
    <row r="700">
      <c r="A700" s="11">
        <v>699.0</v>
      </c>
      <c r="B700" s="3" t="s">
        <v>1708</v>
      </c>
      <c r="C700" s="41">
        <v>2.357131073E9</v>
      </c>
      <c r="D700" s="42">
        <v>5.71992284E8</v>
      </c>
      <c r="E700" s="6">
        <v>24807.0</v>
      </c>
      <c r="F700" s="42" t="s">
        <v>1709</v>
      </c>
    </row>
    <row r="701">
      <c r="A701" s="11">
        <v>700.0</v>
      </c>
      <c r="B701" s="9" t="s">
        <v>1710</v>
      </c>
      <c r="C701" s="41">
        <v>1.005589336E9</v>
      </c>
      <c r="D701" s="19">
        <v>5.34792791E8</v>
      </c>
      <c r="E701" s="6">
        <v>24803.0</v>
      </c>
      <c r="F701" s="19" t="s">
        <v>1711</v>
      </c>
    </row>
    <row r="702">
      <c r="A702" s="2">
        <v>701.0</v>
      </c>
      <c r="B702" s="3" t="s">
        <v>1712</v>
      </c>
      <c r="C702" s="41">
        <v>2.477602334E9</v>
      </c>
      <c r="D702" s="42">
        <v>5.05959289E8</v>
      </c>
      <c r="E702" s="6">
        <v>24690.0</v>
      </c>
      <c r="F702" s="43" t="s">
        <v>1713</v>
      </c>
    </row>
    <row r="703">
      <c r="A703" s="11">
        <v>702.0</v>
      </c>
      <c r="B703" s="9" t="s">
        <v>1714</v>
      </c>
      <c r="C703" s="41">
        <v>1.071932477E9</v>
      </c>
      <c r="D703" s="19" t="s">
        <v>1715</v>
      </c>
      <c r="E703" s="6">
        <v>24586.0</v>
      </c>
      <c r="F703" s="41" t="s">
        <v>1716</v>
      </c>
    </row>
    <row r="704">
      <c r="A704" s="11">
        <v>703.0</v>
      </c>
      <c r="B704" s="3" t="s">
        <v>1717</v>
      </c>
      <c r="C704" s="41">
        <v>1.010501896E9</v>
      </c>
      <c r="D704" s="42">
        <v>5.0215221E8</v>
      </c>
      <c r="E704" s="6">
        <v>24586.0</v>
      </c>
      <c r="F704" s="41" t="s">
        <v>1718</v>
      </c>
    </row>
    <row r="705">
      <c r="A705" s="2">
        <v>704.0</v>
      </c>
      <c r="B705" s="9" t="s">
        <v>1719</v>
      </c>
      <c r="C705" s="41">
        <v>1.059445351E9</v>
      </c>
      <c r="D705" s="19">
        <v>5.51441545E8</v>
      </c>
      <c r="E705" s="6">
        <v>24586.0</v>
      </c>
      <c r="F705" s="41" t="s">
        <v>1720</v>
      </c>
    </row>
    <row r="706">
      <c r="A706" s="11">
        <v>705.0</v>
      </c>
      <c r="B706" s="3" t="s">
        <v>1721</v>
      </c>
      <c r="C706" s="41">
        <v>2.488279288E9</v>
      </c>
      <c r="D706" s="42">
        <v>5.55952062E8</v>
      </c>
      <c r="E706" s="6">
        <v>24330.0</v>
      </c>
      <c r="F706" s="43" t="s">
        <v>1722</v>
      </c>
    </row>
    <row r="707">
      <c r="A707" s="11">
        <v>706.0</v>
      </c>
      <c r="B707" s="9" t="s">
        <v>1723</v>
      </c>
      <c r="C707" s="41">
        <v>2.460863711E9</v>
      </c>
      <c r="D707" s="19">
        <v>5.7629835E8</v>
      </c>
      <c r="E707" s="6">
        <v>23573.0</v>
      </c>
      <c r="F707" s="41" t="s">
        <v>1724</v>
      </c>
    </row>
    <row r="708">
      <c r="A708" s="2">
        <v>707.0</v>
      </c>
      <c r="B708" s="3" t="s">
        <v>1725</v>
      </c>
      <c r="C708" s="41">
        <v>1.091584738E9</v>
      </c>
      <c r="D708" s="42">
        <v>5.47182199E8</v>
      </c>
      <c r="E708" s="6">
        <v>23456.0</v>
      </c>
      <c r="F708" s="42" t="s">
        <v>1726</v>
      </c>
    </row>
    <row r="709">
      <c r="A709" s="11">
        <v>708.0</v>
      </c>
      <c r="B709" s="9" t="s">
        <v>1727</v>
      </c>
      <c r="C709" s="41">
        <v>2.356440988E9</v>
      </c>
      <c r="D709" s="19">
        <v>5.71106086E8</v>
      </c>
      <c r="E709" s="6">
        <v>23273.0</v>
      </c>
      <c r="F709" s="41" t="s">
        <v>1728</v>
      </c>
    </row>
    <row r="710">
      <c r="A710" s="11">
        <v>709.0</v>
      </c>
      <c r="B710" s="3" t="s">
        <v>1729</v>
      </c>
      <c r="C710" s="41">
        <v>2.477599928E9</v>
      </c>
      <c r="D710" s="42">
        <v>5.85552687E8</v>
      </c>
      <c r="E710" s="6">
        <v>23248.0</v>
      </c>
      <c r="F710" s="42" t="s">
        <v>1730</v>
      </c>
    </row>
    <row r="711">
      <c r="A711" s="2">
        <v>710.0</v>
      </c>
      <c r="B711" s="9" t="s">
        <v>1731</v>
      </c>
      <c r="C711" s="41">
        <v>2.417129794E9</v>
      </c>
      <c r="D711" s="19">
        <v>5.06288653E8</v>
      </c>
      <c r="E711" s="6">
        <v>22552.0</v>
      </c>
      <c r="F711" s="41" t="s">
        <v>1732</v>
      </c>
    </row>
    <row r="712">
      <c r="A712" s="11">
        <v>711.0</v>
      </c>
      <c r="B712" s="3" t="s">
        <v>1733</v>
      </c>
      <c r="C712" s="41">
        <v>2.417129494E9</v>
      </c>
      <c r="D712" s="42">
        <v>5.52218987E8</v>
      </c>
      <c r="E712" s="6">
        <v>22552.0</v>
      </c>
      <c r="F712" s="42" t="s">
        <v>1734</v>
      </c>
    </row>
    <row r="713">
      <c r="A713" s="11">
        <v>712.0</v>
      </c>
      <c r="B713" s="9" t="s">
        <v>1735</v>
      </c>
      <c r="C713" s="41">
        <v>2.342510985E9</v>
      </c>
      <c r="D713" s="19">
        <v>5.40022459E8</v>
      </c>
      <c r="E713" s="6">
        <v>22540.0</v>
      </c>
      <c r="F713" s="43" t="s">
        <v>1736</v>
      </c>
    </row>
    <row r="714">
      <c r="A714" s="2">
        <v>713.0</v>
      </c>
      <c r="B714" s="3" t="s">
        <v>1737</v>
      </c>
      <c r="C714" s="41">
        <v>1.094141122E9</v>
      </c>
      <c r="D714" s="42">
        <v>5.32515712E8</v>
      </c>
      <c r="E714" s="6">
        <v>22507.0</v>
      </c>
      <c r="F714" s="41" t="s">
        <v>1738</v>
      </c>
    </row>
    <row r="715">
      <c r="A715" s="11">
        <v>714.0</v>
      </c>
      <c r="B715" s="9" t="s">
        <v>1739</v>
      </c>
      <c r="C715" s="41">
        <v>2.478486737E9</v>
      </c>
      <c r="D715" s="19">
        <v>5.31685254E8</v>
      </c>
      <c r="E715" s="6">
        <v>22344.0</v>
      </c>
      <c r="F715" s="41" t="s">
        <v>1740</v>
      </c>
    </row>
    <row r="716">
      <c r="A716" s="11">
        <v>715.0</v>
      </c>
      <c r="B716" s="3" t="s">
        <v>1741</v>
      </c>
      <c r="C716" s="41">
        <v>1.085663548E9</v>
      </c>
      <c r="D716" s="42">
        <v>5.51651525E8</v>
      </c>
      <c r="E716" s="6">
        <v>22172.0</v>
      </c>
      <c r="F716" s="41" t="s">
        <v>1742</v>
      </c>
    </row>
    <row r="717">
      <c r="A717" s="2">
        <v>716.0</v>
      </c>
      <c r="B717" s="9" t="s">
        <v>1743</v>
      </c>
      <c r="C717" s="41">
        <v>2.487138295E9</v>
      </c>
      <c r="D717" s="19">
        <v>5.08818826E8</v>
      </c>
      <c r="E717" s="6">
        <v>21956.0</v>
      </c>
      <c r="F717" s="43" t="s">
        <v>1744</v>
      </c>
    </row>
    <row r="718">
      <c r="A718" s="11">
        <v>717.0</v>
      </c>
      <c r="B718" s="3" t="s">
        <v>1745</v>
      </c>
      <c r="C718" s="41">
        <v>1.074929454E9</v>
      </c>
      <c r="D718" s="42">
        <v>5.93103117E8</v>
      </c>
      <c r="E718" s="6">
        <v>21586.0</v>
      </c>
      <c r="F718" s="41" t="s">
        <v>1746</v>
      </c>
    </row>
    <row r="719">
      <c r="A719" s="11">
        <v>718.0</v>
      </c>
      <c r="B719" s="9" t="s">
        <v>1747</v>
      </c>
      <c r="C719" s="41">
        <v>2.477598938E9</v>
      </c>
      <c r="D719" s="19">
        <v>5.93333333E8</v>
      </c>
      <c r="E719" s="6">
        <v>21359.0</v>
      </c>
      <c r="F719" s="41" t="s">
        <v>1748</v>
      </c>
    </row>
    <row r="720">
      <c r="A720" s="2">
        <v>719.0</v>
      </c>
      <c r="B720" s="3" t="s">
        <v>1749</v>
      </c>
      <c r="C720" s="41">
        <v>2.452037266E9</v>
      </c>
      <c r="D720" s="42">
        <v>5.51521525E8</v>
      </c>
      <c r="E720" s="6">
        <v>21329.0</v>
      </c>
      <c r="F720" s="41" t="s">
        <v>1750</v>
      </c>
    </row>
    <row r="721">
      <c r="A721" s="11">
        <v>720.0</v>
      </c>
      <c r="B721" s="9" t="s">
        <v>1751</v>
      </c>
      <c r="C721" s="41">
        <v>2.44153108E9</v>
      </c>
      <c r="D721" s="19">
        <v>5.25212569E8</v>
      </c>
      <c r="E721" s="6">
        <v>21050.0</v>
      </c>
      <c r="F721" s="43" t="s">
        <v>1752</v>
      </c>
    </row>
    <row r="722">
      <c r="A722" s="11">
        <v>721.0</v>
      </c>
      <c r="B722" s="3" t="s">
        <v>1753</v>
      </c>
      <c r="C722" s="41">
        <v>1.095052583E9</v>
      </c>
      <c r="D722" s="42">
        <v>5.56854172E8</v>
      </c>
      <c r="E722" s="6">
        <v>20971.0</v>
      </c>
      <c r="F722" s="41" t="s">
        <v>1754</v>
      </c>
    </row>
    <row r="723">
      <c r="A723" s="2">
        <v>722.0</v>
      </c>
      <c r="B723" s="9" t="s">
        <v>1755</v>
      </c>
      <c r="C723" s="41">
        <v>2.484573692E9</v>
      </c>
      <c r="D723" s="19">
        <v>5.15353515E8</v>
      </c>
      <c r="E723" s="6">
        <v>20946.0</v>
      </c>
      <c r="F723" s="41" t="s">
        <v>1756</v>
      </c>
    </row>
    <row r="724">
      <c r="A724" s="11">
        <v>723.0</v>
      </c>
      <c r="B724" s="3" t="s">
        <v>1757</v>
      </c>
      <c r="C724" s="41">
        <v>2.47824883E9</v>
      </c>
      <c r="D724" s="42">
        <v>5.36933966E8</v>
      </c>
      <c r="E724" s="6">
        <v>20844.0</v>
      </c>
      <c r="F724" s="41" t="s">
        <v>1758</v>
      </c>
    </row>
    <row r="725">
      <c r="A725" s="11">
        <v>724.0</v>
      </c>
      <c r="B725" s="9" t="s">
        <v>1759</v>
      </c>
      <c r="C725" s="41">
        <v>1.104289622E9</v>
      </c>
      <c r="D725" s="19">
        <v>5.73424218E8</v>
      </c>
      <c r="E725" s="6">
        <v>20611.0</v>
      </c>
      <c r="F725" s="41" t="s">
        <v>1760</v>
      </c>
    </row>
    <row r="726">
      <c r="A726" s="2">
        <v>725.0</v>
      </c>
      <c r="B726" s="3" t="s">
        <v>1761</v>
      </c>
      <c r="C726" s="41">
        <v>1.102410964E9</v>
      </c>
      <c r="D726" s="42">
        <v>5.0879427E8</v>
      </c>
      <c r="E726" s="6">
        <v>20611.0</v>
      </c>
      <c r="F726" s="41" t="s">
        <v>1762</v>
      </c>
    </row>
    <row r="727">
      <c r="A727" s="11">
        <v>726.0</v>
      </c>
      <c r="B727" s="9" t="s">
        <v>1763</v>
      </c>
      <c r="C727" s="41">
        <v>1.106741059E9</v>
      </c>
      <c r="D727" s="19">
        <v>5.71913736E8</v>
      </c>
      <c r="E727" s="6">
        <v>20611.0</v>
      </c>
      <c r="F727" s="43" t="s">
        <v>1764</v>
      </c>
    </row>
    <row r="728">
      <c r="A728" s="11">
        <v>727.0</v>
      </c>
      <c r="B728" s="3" t="s">
        <v>1765</v>
      </c>
      <c r="C728" s="41">
        <v>1.099641373E9</v>
      </c>
      <c r="D728" s="42">
        <v>5.29150912E8</v>
      </c>
      <c r="E728" s="6">
        <v>20611.0</v>
      </c>
      <c r="F728" s="41" t="s">
        <v>1766</v>
      </c>
    </row>
    <row r="729">
      <c r="A729" s="2">
        <v>728.0</v>
      </c>
      <c r="B729" s="9" t="s">
        <v>1767</v>
      </c>
      <c r="C729" s="41">
        <v>1.110787338E9</v>
      </c>
      <c r="D729" s="19">
        <v>5.55195651E8</v>
      </c>
      <c r="E729" s="6">
        <v>20611.0</v>
      </c>
      <c r="F729" s="41" t="s">
        <v>1768</v>
      </c>
    </row>
    <row r="730">
      <c r="A730" s="11">
        <v>729.0</v>
      </c>
      <c r="B730" s="3" t="s">
        <v>1769</v>
      </c>
      <c r="C730" s="41">
        <v>1.112755424E9</v>
      </c>
      <c r="D730" s="42">
        <v>5.64490609E8</v>
      </c>
      <c r="E730" s="6">
        <v>20611.0</v>
      </c>
      <c r="F730" s="41" t="s">
        <v>1770</v>
      </c>
    </row>
    <row r="731">
      <c r="A731" s="11">
        <v>730.0</v>
      </c>
      <c r="B731" s="9" t="s">
        <v>1771</v>
      </c>
      <c r="C731" s="41">
        <v>1.092468824E9</v>
      </c>
      <c r="D731" s="19">
        <v>5.72859294E8</v>
      </c>
      <c r="E731" s="6">
        <v>20611.0</v>
      </c>
      <c r="F731" s="41" t="s">
        <v>1772</v>
      </c>
    </row>
    <row r="732">
      <c r="A732" s="2">
        <v>731.0</v>
      </c>
      <c r="B732" s="3" t="s">
        <v>1773</v>
      </c>
      <c r="C732" s="41">
        <v>1.091069433E9</v>
      </c>
      <c r="D732" s="42">
        <v>5.42180987E8</v>
      </c>
      <c r="E732" s="6">
        <v>20581.0</v>
      </c>
      <c r="F732" s="41" t="s">
        <v>1774</v>
      </c>
    </row>
    <row r="733">
      <c r="A733" s="11">
        <v>732.0</v>
      </c>
      <c r="B733" s="9" t="s">
        <v>1775</v>
      </c>
      <c r="C733" s="41">
        <v>1.014051682E9</v>
      </c>
      <c r="D733" s="19">
        <v>5.55645202E8</v>
      </c>
      <c r="E733" s="6">
        <v>20429.0</v>
      </c>
      <c r="F733" s="19" t="s">
        <v>1776</v>
      </c>
    </row>
    <row r="734">
      <c r="A734" s="11">
        <v>733.0</v>
      </c>
      <c r="B734" s="3" t="s">
        <v>1777</v>
      </c>
      <c r="C734" s="41">
        <v>2.462837572E9</v>
      </c>
      <c r="D734" s="42">
        <v>5.93730695E8</v>
      </c>
      <c r="E734" s="6">
        <v>20250.0</v>
      </c>
      <c r="F734" s="41" t="s">
        <v>1778</v>
      </c>
    </row>
    <row r="735">
      <c r="A735" s="2">
        <v>734.0</v>
      </c>
      <c r="B735" s="9" t="s">
        <v>1779</v>
      </c>
      <c r="C735" s="41">
        <v>1.113927337E9</v>
      </c>
      <c r="D735" s="19">
        <v>5.949645E8</v>
      </c>
      <c r="E735" s="6">
        <v>20006.0</v>
      </c>
      <c r="F735" s="41" t="s">
        <v>1780</v>
      </c>
    </row>
    <row r="736">
      <c r="A736" s="11">
        <v>735.0</v>
      </c>
      <c r="B736" s="3" t="s">
        <v>1781</v>
      </c>
      <c r="C736" s="41">
        <v>2.251299984E9</v>
      </c>
      <c r="D736" s="42">
        <v>5.85222129E8</v>
      </c>
      <c r="E736" s="6">
        <v>20000.0</v>
      </c>
      <c r="F736" s="41" t="s">
        <v>1782</v>
      </c>
    </row>
    <row r="737">
      <c r="A737" s="11">
        <v>736.0</v>
      </c>
      <c r="B737" s="9" t="s">
        <v>1783</v>
      </c>
      <c r="C737" s="41">
        <v>2.472096193E9</v>
      </c>
      <c r="D737" s="19">
        <v>5.905108E8</v>
      </c>
      <c r="E737" s="6">
        <v>20000.0</v>
      </c>
      <c r="F737" s="41" t="s">
        <v>1784</v>
      </c>
    </row>
    <row r="738">
      <c r="A738" s="2">
        <v>737.0</v>
      </c>
      <c r="B738" s="3" t="s">
        <v>1785</v>
      </c>
      <c r="C738" s="41">
        <v>2.266811229E9</v>
      </c>
      <c r="D738" s="42">
        <v>5.53991111E8</v>
      </c>
      <c r="E738" s="6">
        <v>19716.0</v>
      </c>
      <c r="F738" s="41" t="s">
        <v>1786</v>
      </c>
    </row>
    <row r="739">
      <c r="A739" s="11">
        <v>738.0</v>
      </c>
      <c r="B739" s="9" t="s">
        <v>1787</v>
      </c>
      <c r="C739" s="41">
        <v>2.329317867E9</v>
      </c>
      <c r="D739" s="19">
        <v>5.7103455E8</v>
      </c>
      <c r="E739" s="6">
        <v>19315.0</v>
      </c>
      <c r="F739" s="19" t="s">
        <v>1788</v>
      </c>
    </row>
    <row r="740">
      <c r="A740" s="11">
        <v>739.0</v>
      </c>
      <c r="B740" s="3" t="s">
        <v>1789</v>
      </c>
      <c r="C740" s="41">
        <v>2.381316864E9</v>
      </c>
      <c r="D740" s="42">
        <v>5.37501625E8</v>
      </c>
      <c r="E740" s="6">
        <v>18858.0</v>
      </c>
      <c r="F740" s="42" t="s">
        <v>1790</v>
      </c>
    </row>
    <row r="741">
      <c r="A741" s="2">
        <v>740.0</v>
      </c>
      <c r="B741" s="9" t="s">
        <v>1791</v>
      </c>
      <c r="C741" s="41">
        <v>1.095471791E9</v>
      </c>
      <c r="D741" s="19">
        <v>5.55956074E8</v>
      </c>
      <c r="E741" s="6">
        <v>18389.0</v>
      </c>
      <c r="F741" s="41" t="s">
        <v>1792</v>
      </c>
    </row>
    <row r="742">
      <c r="A742" s="11">
        <v>741.0</v>
      </c>
      <c r="B742" s="3" t="s">
        <v>1793</v>
      </c>
      <c r="C742" s="41">
        <v>1.019252376E9</v>
      </c>
      <c r="D742" s="42">
        <v>5.59993636E8</v>
      </c>
      <c r="E742" s="6">
        <v>18389.0</v>
      </c>
      <c r="F742" s="41" t="s">
        <v>1794</v>
      </c>
    </row>
    <row r="743">
      <c r="A743" s="11">
        <v>742.0</v>
      </c>
      <c r="B743" s="9" t="s">
        <v>1795</v>
      </c>
      <c r="C743" s="41">
        <v>1.009797463E9</v>
      </c>
      <c r="D743" s="19">
        <v>5.69964909E8</v>
      </c>
      <c r="E743" s="6">
        <v>18389.0</v>
      </c>
      <c r="F743" s="41" t="s">
        <v>1796</v>
      </c>
    </row>
    <row r="744">
      <c r="A744" s="2">
        <v>743.0</v>
      </c>
      <c r="B744" s="3" t="s">
        <v>1797</v>
      </c>
      <c r="C744" s="41">
        <v>1.066266923E9</v>
      </c>
      <c r="D744" s="42">
        <v>5.59366354E8</v>
      </c>
      <c r="E744" s="6">
        <v>18389.0</v>
      </c>
      <c r="F744" s="41" t="s">
        <v>1798</v>
      </c>
    </row>
    <row r="745">
      <c r="A745" s="11">
        <v>744.0</v>
      </c>
      <c r="B745" s="9" t="s">
        <v>1799</v>
      </c>
      <c r="C745" s="41">
        <v>2.296735836E9</v>
      </c>
      <c r="D745" s="19">
        <v>5.28517274E8</v>
      </c>
      <c r="E745" s="6">
        <v>18115.0</v>
      </c>
      <c r="F745" s="19" t="s">
        <v>1800</v>
      </c>
    </row>
    <row r="746">
      <c r="A746" s="11">
        <v>745.0</v>
      </c>
      <c r="B746" s="3" t="s">
        <v>1801</v>
      </c>
      <c r="C746" s="41">
        <v>2.472030382E9</v>
      </c>
      <c r="D746" s="42">
        <v>5.72060815E8</v>
      </c>
      <c r="E746" s="6">
        <v>17951.0</v>
      </c>
      <c r="F746" s="42" t="s">
        <v>1802</v>
      </c>
    </row>
    <row r="747">
      <c r="A747" s="2">
        <v>746.0</v>
      </c>
      <c r="B747" s="9" t="s">
        <v>1803</v>
      </c>
      <c r="C747" s="41">
        <v>2.472014006E9</v>
      </c>
      <c r="D747" s="19">
        <v>5.51761458E8</v>
      </c>
      <c r="E747" s="6">
        <v>17676.0</v>
      </c>
      <c r="F747" s="19" t="s">
        <v>1804</v>
      </c>
    </row>
    <row r="748">
      <c r="A748" s="11">
        <v>747.0</v>
      </c>
      <c r="B748" s="3" t="s">
        <v>1805</v>
      </c>
      <c r="C748" s="41">
        <v>2.452036664E9</v>
      </c>
      <c r="D748" s="42">
        <v>5.55698884E8</v>
      </c>
      <c r="E748" s="6">
        <v>17469.0</v>
      </c>
      <c r="F748" s="41" t="s">
        <v>1806</v>
      </c>
    </row>
    <row r="749">
      <c r="A749" s="11">
        <v>748.0</v>
      </c>
      <c r="B749" s="9" t="s">
        <v>1807</v>
      </c>
      <c r="C749" s="41">
        <v>2.327361214E9</v>
      </c>
      <c r="D749" s="19">
        <v>5.52565116E8</v>
      </c>
      <c r="E749" s="6">
        <v>17315.0</v>
      </c>
      <c r="F749" s="19" t="s">
        <v>1808</v>
      </c>
    </row>
    <row r="750">
      <c r="A750" s="2">
        <v>749.0</v>
      </c>
      <c r="B750" s="3" t="s">
        <v>1809</v>
      </c>
      <c r="C750" s="41">
        <v>2.480750732E9</v>
      </c>
      <c r="D750" s="42">
        <v>5.99783142E8</v>
      </c>
      <c r="E750" s="6">
        <v>17000.0</v>
      </c>
      <c r="F750" s="43" t="s">
        <v>1810</v>
      </c>
    </row>
    <row r="751">
      <c r="A751" s="11">
        <v>750.0</v>
      </c>
      <c r="B751" s="9" t="s">
        <v>1811</v>
      </c>
      <c r="C751" s="41">
        <v>2.256602117E9</v>
      </c>
      <c r="D751" s="19">
        <v>5.52146958E8</v>
      </c>
      <c r="E751" s="6">
        <v>17000.0</v>
      </c>
      <c r="F751" s="41" t="s">
        <v>1812</v>
      </c>
    </row>
    <row r="752">
      <c r="A752" s="11">
        <v>751.0</v>
      </c>
      <c r="B752" s="3" t="s">
        <v>1813</v>
      </c>
      <c r="C752" s="41">
        <v>2.477743336E9</v>
      </c>
      <c r="D752" s="42">
        <v>5.82907717E8</v>
      </c>
      <c r="E752" s="6">
        <v>16894.0</v>
      </c>
      <c r="F752" s="43" t="s">
        <v>1814</v>
      </c>
    </row>
    <row r="753">
      <c r="A753" s="2">
        <v>752.0</v>
      </c>
      <c r="B753" s="9" t="s">
        <v>1815</v>
      </c>
      <c r="C753" s="41">
        <v>2.330708146E9</v>
      </c>
      <c r="D753" s="19">
        <v>5.46182986E8</v>
      </c>
      <c r="E753" s="6">
        <v>16765.0</v>
      </c>
      <c r="F753" s="19" t="s">
        <v>1816</v>
      </c>
    </row>
    <row r="754">
      <c r="A754" s="11">
        <v>753.0</v>
      </c>
      <c r="B754" s="3" t="s">
        <v>1817</v>
      </c>
      <c r="C754" s="41">
        <v>1.076535069E9</v>
      </c>
      <c r="D754" s="42">
        <v>5.52625355E8</v>
      </c>
      <c r="E754" s="6">
        <v>16478.0</v>
      </c>
      <c r="F754" s="43" t="s">
        <v>1818</v>
      </c>
    </row>
    <row r="755">
      <c r="A755" s="11">
        <v>754.0</v>
      </c>
      <c r="B755" s="9" t="s">
        <v>1819</v>
      </c>
      <c r="C755" s="41">
        <v>2.466423346E9</v>
      </c>
      <c r="D755" s="19">
        <v>5.06482214E8</v>
      </c>
      <c r="E755" s="6">
        <v>16421.0</v>
      </c>
      <c r="F755" s="41" t="s">
        <v>1820</v>
      </c>
    </row>
    <row r="756">
      <c r="A756" s="2">
        <v>755.0</v>
      </c>
      <c r="B756" s="3" t="s">
        <v>1821</v>
      </c>
      <c r="C756" s="41">
        <v>2.466005945E9</v>
      </c>
      <c r="D756" s="42">
        <v>5.57845974E8</v>
      </c>
      <c r="E756" s="6">
        <v>16261.0</v>
      </c>
      <c r="F756" s="41" t="s">
        <v>1822</v>
      </c>
    </row>
    <row r="757">
      <c r="A757" s="11">
        <v>756.0</v>
      </c>
      <c r="B757" s="9" t="s">
        <v>1823</v>
      </c>
      <c r="C757" s="41">
        <v>2.484525585E9</v>
      </c>
      <c r="D757" s="19">
        <v>5.39515519E8</v>
      </c>
      <c r="E757" s="6">
        <v>16257.0</v>
      </c>
      <c r="F757" s="41" t="s">
        <v>1824</v>
      </c>
    </row>
    <row r="758">
      <c r="A758" s="11">
        <v>757.0</v>
      </c>
      <c r="B758" s="46" t="s">
        <v>1825</v>
      </c>
      <c r="C758" s="41">
        <v>1.102824982E9</v>
      </c>
      <c r="D758" s="42">
        <v>5.92229952E8</v>
      </c>
      <c r="E758" s="6">
        <v>16200.0</v>
      </c>
      <c r="F758" s="41" t="s">
        <v>1826</v>
      </c>
    </row>
    <row r="759">
      <c r="A759" s="2">
        <v>758.0</v>
      </c>
      <c r="B759" s="46" t="s">
        <v>1827</v>
      </c>
      <c r="C759" s="41">
        <v>1.020779292E9</v>
      </c>
      <c r="D759" s="19">
        <v>5.05222151E8</v>
      </c>
      <c r="E759" s="6">
        <v>16200.0</v>
      </c>
      <c r="F759" s="41" t="s">
        <v>1828</v>
      </c>
    </row>
    <row r="760">
      <c r="A760" s="11">
        <v>759.0</v>
      </c>
      <c r="B760" s="46" t="s">
        <v>1829</v>
      </c>
      <c r="C760" s="41">
        <v>1.093539862E9</v>
      </c>
      <c r="D760" s="42">
        <v>5.99291722E8</v>
      </c>
      <c r="E760" s="6">
        <v>16200.0</v>
      </c>
      <c r="F760" s="41" t="s">
        <v>1830</v>
      </c>
    </row>
    <row r="761">
      <c r="A761" s="11">
        <v>760.0</v>
      </c>
      <c r="B761" s="46" t="s">
        <v>1831</v>
      </c>
      <c r="C761" s="41">
        <v>1.063771776E9</v>
      </c>
      <c r="D761" s="19">
        <v>5.57275955E8</v>
      </c>
      <c r="E761" s="6">
        <v>16200.0</v>
      </c>
      <c r="F761" s="41" t="s">
        <v>1832</v>
      </c>
    </row>
    <row r="762">
      <c r="A762" s="2">
        <v>761.0</v>
      </c>
      <c r="B762" s="46" t="s">
        <v>1833</v>
      </c>
      <c r="C762" s="41">
        <v>1.10117999E9</v>
      </c>
      <c r="D762" s="42">
        <v>5.21922911E8</v>
      </c>
      <c r="E762" s="6">
        <v>16200.0</v>
      </c>
      <c r="F762" s="41" t="s">
        <v>1834</v>
      </c>
    </row>
    <row r="763">
      <c r="A763" s="11">
        <v>762.0</v>
      </c>
      <c r="B763" s="46" t="s">
        <v>1835</v>
      </c>
      <c r="C763" s="41">
        <v>1.063617029E9</v>
      </c>
      <c r="D763" s="19">
        <v>5.82852222E8</v>
      </c>
      <c r="E763" s="6">
        <v>16200.0</v>
      </c>
      <c r="F763" s="41" t="s">
        <v>1836</v>
      </c>
    </row>
    <row r="764">
      <c r="A764" s="11">
        <v>763.0</v>
      </c>
      <c r="B764" s="3" t="s">
        <v>1837</v>
      </c>
      <c r="C764" s="41">
        <v>1.023377698E9</v>
      </c>
      <c r="D764" s="42">
        <v>5.98812057E8</v>
      </c>
      <c r="E764" s="6">
        <v>16200.0</v>
      </c>
      <c r="F764" s="41" t="s">
        <v>1838</v>
      </c>
    </row>
    <row r="765">
      <c r="A765" s="2">
        <v>764.0</v>
      </c>
      <c r="B765" s="9" t="s">
        <v>1839</v>
      </c>
      <c r="C765" s="41">
        <v>1.006282766E9</v>
      </c>
      <c r="D765" s="19">
        <v>5.55958218E8</v>
      </c>
      <c r="E765" s="6">
        <v>16200.0</v>
      </c>
      <c r="F765" s="41" t="s">
        <v>1840</v>
      </c>
    </row>
    <row r="766">
      <c r="A766" s="11">
        <v>765.0</v>
      </c>
      <c r="B766" s="3" t="s">
        <v>1841</v>
      </c>
      <c r="C766" s="41">
        <v>1.027717071E9</v>
      </c>
      <c r="D766" s="42">
        <v>5.58995071E8</v>
      </c>
      <c r="E766" s="6">
        <v>16200.0</v>
      </c>
      <c r="F766" s="41" t="s">
        <v>1842</v>
      </c>
    </row>
    <row r="767">
      <c r="A767" s="11">
        <v>766.0</v>
      </c>
      <c r="B767" s="9" t="s">
        <v>1843</v>
      </c>
      <c r="C767" s="41">
        <v>1.081263228E9</v>
      </c>
      <c r="D767" s="19">
        <v>5.89650728E8</v>
      </c>
      <c r="E767" s="6">
        <v>16200.0</v>
      </c>
      <c r="F767" s="41" t="s">
        <v>1844</v>
      </c>
    </row>
    <row r="768">
      <c r="A768" s="2">
        <v>767.0</v>
      </c>
      <c r="B768" s="3" t="s">
        <v>1845</v>
      </c>
      <c r="C768" s="41">
        <v>1.007269804E9</v>
      </c>
      <c r="D768" s="42">
        <v>5.59501072E8</v>
      </c>
      <c r="E768" s="6">
        <v>16200.0</v>
      </c>
      <c r="F768" s="41" t="s">
        <v>1846</v>
      </c>
    </row>
    <row r="769">
      <c r="A769" s="11">
        <v>768.0</v>
      </c>
      <c r="B769" s="9" t="s">
        <v>1847</v>
      </c>
      <c r="C769" s="41">
        <v>1.003473327E9</v>
      </c>
      <c r="D769" s="19">
        <v>5.95992929E8</v>
      </c>
      <c r="E769" s="6">
        <v>16200.0</v>
      </c>
      <c r="F769" s="41" t="s">
        <v>1848</v>
      </c>
    </row>
    <row r="770">
      <c r="A770" s="11">
        <v>769.0</v>
      </c>
      <c r="B770" s="3" t="s">
        <v>1849</v>
      </c>
      <c r="C770" s="41">
        <v>1.043027224E9</v>
      </c>
      <c r="D770" s="42">
        <v>5.41550595E8</v>
      </c>
      <c r="E770" s="6">
        <v>16200.0</v>
      </c>
      <c r="F770" s="41" t="s">
        <v>1850</v>
      </c>
    </row>
    <row r="771">
      <c r="A771" s="2">
        <v>770.0</v>
      </c>
      <c r="B771" s="9" t="s">
        <v>1851</v>
      </c>
      <c r="C771" s="41">
        <v>1.014400111E9</v>
      </c>
      <c r="D771" s="19">
        <v>5.29999911E8</v>
      </c>
      <c r="E771" s="6">
        <v>16200.0</v>
      </c>
      <c r="F771" s="41" t="s">
        <v>1852</v>
      </c>
    </row>
    <row r="772">
      <c r="A772" s="11">
        <v>771.0</v>
      </c>
      <c r="B772" s="3" t="s">
        <v>1853</v>
      </c>
      <c r="C772" s="41">
        <v>1.08769789E9</v>
      </c>
      <c r="D772" s="42">
        <v>5.91999999E8</v>
      </c>
      <c r="E772" s="6">
        <v>16200.0</v>
      </c>
      <c r="F772" s="41" t="s">
        <v>1854</v>
      </c>
    </row>
    <row r="773">
      <c r="A773" s="11">
        <v>772.0</v>
      </c>
      <c r="B773" s="9" t="s">
        <v>1855</v>
      </c>
      <c r="C773" s="41">
        <v>2.471166674E9</v>
      </c>
      <c r="D773" s="19">
        <v>5.57375955E8</v>
      </c>
      <c r="E773" s="6">
        <v>16178.0</v>
      </c>
      <c r="F773" s="41" t="s">
        <v>1856</v>
      </c>
    </row>
    <row r="774">
      <c r="A774" s="2">
        <v>773.0</v>
      </c>
      <c r="B774" s="3" t="s">
        <v>1857</v>
      </c>
      <c r="C774" s="41">
        <v>2.401408592E9</v>
      </c>
      <c r="D774" s="42">
        <v>5.49145466E8</v>
      </c>
      <c r="E774" s="6">
        <v>16127.0</v>
      </c>
      <c r="F774" s="42" t="s">
        <v>1858</v>
      </c>
    </row>
    <row r="775">
      <c r="A775" s="11">
        <v>774.0</v>
      </c>
      <c r="B775" s="9" t="s">
        <v>1859</v>
      </c>
      <c r="C775" s="41">
        <v>2.474416985E9</v>
      </c>
      <c r="D775" s="19">
        <v>5.48946649E8</v>
      </c>
      <c r="E775" s="6">
        <v>16070.0</v>
      </c>
      <c r="F775" s="19" t="s">
        <v>1860</v>
      </c>
    </row>
    <row r="776">
      <c r="A776" s="11">
        <v>775.0</v>
      </c>
      <c r="B776" s="3" t="s">
        <v>1861</v>
      </c>
      <c r="C776" s="41">
        <v>1.11665388E9</v>
      </c>
      <c r="D776" s="42">
        <v>5.51292999E8</v>
      </c>
      <c r="E776" s="6">
        <v>16000.0</v>
      </c>
      <c r="F776" s="41" t="s">
        <v>1862</v>
      </c>
    </row>
    <row r="777">
      <c r="A777" s="2">
        <v>776.0</v>
      </c>
      <c r="B777" s="9" t="s">
        <v>1863</v>
      </c>
      <c r="C777" s="41">
        <v>2.484524778E9</v>
      </c>
      <c r="D777" s="19">
        <v>5.04510907E8</v>
      </c>
      <c r="E777" s="6">
        <v>15994.0</v>
      </c>
      <c r="F777" s="41" t="s">
        <v>1864</v>
      </c>
    </row>
    <row r="778">
      <c r="A778" s="11">
        <v>777.0</v>
      </c>
      <c r="B778" s="3" t="s">
        <v>1865</v>
      </c>
      <c r="C778" s="41">
        <v>2.402045674E9</v>
      </c>
      <c r="D778" s="42">
        <v>5.37939291E8</v>
      </c>
      <c r="E778" s="6">
        <v>15919.0</v>
      </c>
      <c r="F778" s="41" t="s">
        <v>1866</v>
      </c>
    </row>
    <row r="779">
      <c r="A779" s="11">
        <v>778.0</v>
      </c>
      <c r="B779" s="9" t="s">
        <v>1867</v>
      </c>
      <c r="C779" s="41">
        <v>2.454094869E9</v>
      </c>
      <c r="D779" s="19">
        <v>5.55957367E8</v>
      </c>
      <c r="E779" s="6">
        <v>15910.0</v>
      </c>
      <c r="F779" s="41" t="s">
        <v>1868</v>
      </c>
    </row>
    <row r="780">
      <c r="A780" s="2">
        <v>779.0</v>
      </c>
      <c r="B780" s="3" t="s">
        <v>1869</v>
      </c>
      <c r="C780" s="41">
        <v>2.483800948E9</v>
      </c>
      <c r="D780" s="42">
        <v>5.02562556E8</v>
      </c>
      <c r="E780" s="6">
        <v>15681.0</v>
      </c>
      <c r="F780" s="41" t="s">
        <v>1870</v>
      </c>
    </row>
    <row r="781">
      <c r="A781" s="11">
        <v>780.0</v>
      </c>
      <c r="B781" s="9" t="s">
        <v>1871</v>
      </c>
      <c r="C781" s="41">
        <v>1.093233508E9</v>
      </c>
      <c r="D781" s="19">
        <v>5.93539939E8</v>
      </c>
      <c r="E781" s="6">
        <v>15587.0</v>
      </c>
      <c r="F781" s="41" t="s">
        <v>1872</v>
      </c>
    </row>
    <row r="782">
      <c r="A782" s="11">
        <v>781.0</v>
      </c>
      <c r="B782" s="46" t="s">
        <v>1873</v>
      </c>
      <c r="C782" s="41">
        <v>1.029207295E9</v>
      </c>
      <c r="D782" s="42">
        <v>5.46866514E8</v>
      </c>
      <c r="E782" s="6">
        <v>15490.0</v>
      </c>
      <c r="F782" s="41" t="s">
        <v>1874</v>
      </c>
    </row>
    <row r="783">
      <c r="A783" s="2">
        <v>782.0</v>
      </c>
      <c r="B783" s="9" t="s">
        <v>1875</v>
      </c>
      <c r="C783" s="41">
        <v>2.471042628E9</v>
      </c>
      <c r="D783" s="19">
        <v>5.47779874E8</v>
      </c>
      <c r="E783" s="6">
        <v>15260.0</v>
      </c>
      <c r="F783" s="43" t="s">
        <v>1876</v>
      </c>
    </row>
    <row r="784">
      <c r="A784" s="11">
        <v>783.0</v>
      </c>
      <c r="B784" s="3" t="s">
        <v>1877</v>
      </c>
      <c r="C784" s="41">
        <v>2.326844673E9</v>
      </c>
      <c r="D784" s="42">
        <v>5.41865585E8</v>
      </c>
      <c r="E784" s="6">
        <v>15187.0</v>
      </c>
      <c r="F784" s="41" t="s">
        <v>1878</v>
      </c>
    </row>
    <row r="785">
      <c r="A785" s="11">
        <v>784.0</v>
      </c>
      <c r="B785" s="9" t="s">
        <v>1879</v>
      </c>
      <c r="C785" s="41">
        <v>2.37781092E9</v>
      </c>
      <c r="D785" s="19">
        <v>5.42283826E8</v>
      </c>
      <c r="E785" s="6">
        <v>15045.0</v>
      </c>
      <c r="F785" s="43" t="s">
        <v>1880</v>
      </c>
    </row>
    <row r="786">
      <c r="A786" s="2">
        <v>785.0</v>
      </c>
      <c r="B786" s="3" t="s">
        <v>1881</v>
      </c>
      <c r="C786" s="41">
        <v>2.483643892E9</v>
      </c>
      <c r="D786" s="42">
        <v>5.56765955E8</v>
      </c>
      <c r="E786" s="6">
        <v>14646.0</v>
      </c>
      <c r="F786" s="41" t="s">
        <v>1882</v>
      </c>
    </row>
    <row r="787">
      <c r="A787" s="11">
        <v>786.0</v>
      </c>
      <c r="B787" s="9" t="s">
        <v>1883</v>
      </c>
      <c r="C787" s="41">
        <v>2.410191957E9</v>
      </c>
      <c r="D787" s="19">
        <v>5.9514827E8</v>
      </c>
      <c r="E787" s="6">
        <v>14393.0</v>
      </c>
      <c r="F787" s="19" t="s">
        <v>1884</v>
      </c>
    </row>
    <row r="788">
      <c r="A788" s="11">
        <v>787.0</v>
      </c>
      <c r="B788" s="3" t="s">
        <v>1885</v>
      </c>
      <c r="C788" s="41">
        <v>1.076881679E9</v>
      </c>
      <c r="D788" s="42">
        <v>5.5563597E8</v>
      </c>
      <c r="E788" s="6">
        <v>14317.0</v>
      </c>
      <c r="F788" s="41" t="s">
        <v>1886</v>
      </c>
    </row>
    <row r="789">
      <c r="A789" s="2">
        <v>788.0</v>
      </c>
      <c r="B789" s="9" t="s">
        <v>1887</v>
      </c>
      <c r="C789" s="41">
        <v>1.018473536E9</v>
      </c>
      <c r="D789" s="19">
        <v>5.06373375E8</v>
      </c>
      <c r="E789" s="6">
        <v>14317.0</v>
      </c>
      <c r="F789" s="41" t="s">
        <v>1888</v>
      </c>
    </row>
    <row r="790">
      <c r="A790" s="11">
        <v>789.0</v>
      </c>
      <c r="B790" s="3" t="s">
        <v>1889</v>
      </c>
      <c r="C790" s="41">
        <v>1.08891266E9</v>
      </c>
      <c r="D790" s="42">
        <v>5.95960904E8</v>
      </c>
      <c r="E790" s="6">
        <v>14317.0</v>
      </c>
      <c r="F790" s="41" t="s">
        <v>1890</v>
      </c>
    </row>
    <row r="791">
      <c r="A791" s="11">
        <v>790.0</v>
      </c>
      <c r="B791" s="9" t="s">
        <v>1891</v>
      </c>
      <c r="C791" s="41">
        <v>2.488352861E9</v>
      </c>
      <c r="D791" s="19">
        <v>5.28547171E8</v>
      </c>
      <c r="E791" s="6">
        <v>14220.0</v>
      </c>
      <c r="F791" s="41" t="s">
        <v>1892</v>
      </c>
    </row>
    <row r="792">
      <c r="A792" s="2">
        <v>791.0</v>
      </c>
      <c r="B792" s="3" t="s">
        <v>1893</v>
      </c>
      <c r="C792" s="41">
        <v>2.328979543E9</v>
      </c>
      <c r="D792" s="42">
        <v>5.46654711E8</v>
      </c>
      <c r="E792" s="6">
        <v>14005.0</v>
      </c>
      <c r="F792" s="41" t="s">
        <v>1894</v>
      </c>
    </row>
    <row r="793">
      <c r="A793" s="11">
        <v>792.0</v>
      </c>
      <c r="B793" s="9" t="s">
        <v>1895</v>
      </c>
      <c r="C793" s="41">
        <v>1.023487174E9</v>
      </c>
      <c r="D793" s="19">
        <v>5.90203352E8</v>
      </c>
      <c r="E793" s="6">
        <v>13890.0</v>
      </c>
      <c r="F793" s="41" t="s">
        <v>1896</v>
      </c>
    </row>
    <row r="794">
      <c r="A794" s="11">
        <v>793.0</v>
      </c>
      <c r="B794" s="3" t="s">
        <v>1897</v>
      </c>
      <c r="C794" s="41">
        <v>1.07844172E9</v>
      </c>
      <c r="D794" s="42">
        <v>5.59166616E8</v>
      </c>
      <c r="E794" s="6">
        <v>13791.0</v>
      </c>
      <c r="F794" s="41" t="s">
        <v>1898</v>
      </c>
    </row>
    <row r="795">
      <c r="A795" s="2">
        <v>794.0</v>
      </c>
      <c r="B795" s="9" t="s">
        <v>1899</v>
      </c>
      <c r="C795" s="41">
        <v>2.45766408E9</v>
      </c>
      <c r="D795" s="19">
        <v>5.41182128E8</v>
      </c>
      <c r="E795" s="6">
        <v>13647.0</v>
      </c>
      <c r="F795" s="41" t="s">
        <v>1900</v>
      </c>
    </row>
    <row r="796">
      <c r="A796" s="11">
        <v>795.0</v>
      </c>
      <c r="B796" s="3" t="s">
        <v>1901</v>
      </c>
      <c r="C796" s="41">
        <v>2.483624025E9</v>
      </c>
      <c r="D796" s="42">
        <v>5.76566666E8</v>
      </c>
      <c r="E796" s="6">
        <v>13253.0</v>
      </c>
      <c r="F796" s="41" t="s">
        <v>1902</v>
      </c>
    </row>
    <row r="797">
      <c r="A797" s="11">
        <v>796.0</v>
      </c>
      <c r="B797" s="9" t="s">
        <v>1903</v>
      </c>
      <c r="C797" s="41">
        <v>2.483633372E9</v>
      </c>
      <c r="D797" s="19">
        <v>5.55656565E8</v>
      </c>
      <c r="E797" s="6">
        <v>13015.0</v>
      </c>
      <c r="F797" s="41" t="s">
        <v>1904</v>
      </c>
    </row>
    <row r="798">
      <c r="A798" s="2">
        <v>797.0</v>
      </c>
      <c r="B798" s="3" t="s">
        <v>1905</v>
      </c>
      <c r="C798" s="41">
        <v>1.107217059E9</v>
      </c>
      <c r="D798" s="42">
        <v>5.69812158E8</v>
      </c>
      <c r="E798" s="6">
        <v>13004.0</v>
      </c>
      <c r="F798" s="41" t="s">
        <v>1906</v>
      </c>
    </row>
    <row r="799">
      <c r="A799" s="11">
        <v>798.0</v>
      </c>
      <c r="B799" s="9" t="s">
        <v>1907</v>
      </c>
      <c r="C799" s="41">
        <v>2.480670823E9</v>
      </c>
      <c r="D799" s="19">
        <v>5.89156918E8</v>
      </c>
      <c r="E799" s="6">
        <v>12889.0</v>
      </c>
      <c r="F799" s="41" t="s">
        <v>1908</v>
      </c>
    </row>
    <row r="800">
      <c r="A800" s="11">
        <v>799.0</v>
      </c>
      <c r="B800" s="3" t="s">
        <v>1909</v>
      </c>
      <c r="C800" s="41">
        <v>2.311612234E9</v>
      </c>
      <c r="D800" s="42">
        <v>5.01322311E8</v>
      </c>
      <c r="E800" s="6">
        <v>12865.0</v>
      </c>
      <c r="F800" s="41" t="s">
        <v>1910</v>
      </c>
    </row>
    <row r="801">
      <c r="A801" s="2">
        <v>800.0</v>
      </c>
      <c r="B801" s="9" t="s">
        <v>1911</v>
      </c>
      <c r="C801" s="41">
        <v>2.48713775E9</v>
      </c>
      <c r="D801" s="19">
        <v>5.04362152E8</v>
      </c>
      <c r="E801" s="6">
        <v>12750.0</v>
      </c>
      <c r="F801" s="19" t="s">
        <v>1912</v>
      </c>
    </row>
    <row r="802">
      <c r="A802" s="11">
        <v>801.0</v>
      </c>
      <c r="B802" s="3" t="s">
        <v>1913</v>
      </c>
      <c r="C802" s="41">
        <v>2.478427293E9</v>
      </c>
      <c r="D802" s="42">
        <v>5.91526072E8</v>
      </c>
      <c r="E802" s="6">
        <v>12666.0</v>
      </c>
      <c r="F802" s="41" t="s">
        <v>1914</v>
      </c>
    </row>
    <row r="803">
      <c r="A803" s="11">
        <v>802.0</v>
      </c>
      <c r="B803" s="9" t="s">
        <v>1915</v>
      </c>
      <c r="C803" s="41">
        <v>2.327447765E9</v>
      </c>
      <c r="D803" s="19">
        <v>5.85958018E8</v>
      </c>
      <c r="E803" s="6">
        <v>12395.0</v>
      </c>
      <c r="F803" s="41" t="s">
        <v>1916</v>
      </c>
    </row>
    <row r="804">
      <c r="A804" s="2">
        <v>803.0</v>
      </c>
      <c r="B804" s="3" t="s">
        <v>1917</v>
      </c>
      <c r="C804" s="41">
        <v>1.081141481E9</v>
      </c>
      <c r="D804" s="42">
        <v>5.44399772E8</v>
      </c>
      <c r="E804" s="6">
        <v>12279.0</v>
      </c>
      <c r="F804" s="43" t="s">
        <v>1918</v>
      </c>
    </row>
    <row r="805">
      <c r="A805" s="11">
        <v>804.0</v>
      </c>
      <c r="B805" s="9" t="s">
        <v>1919</v>
      </c>
      <c r="C805" s="41">
        <v>2.472032388E9</v>
      </c>
      <c r="D805" s="19">
        <v>5.69566737E8</v>
      </c>
      <c r="E805" s="6">
        <v>12180.0</v>
      </c>
      <c r="F805" s="41" t="s">
        <v>1920</v>
      </c>
    </row>
    <row r="806">
      <c r="A806" s="11">
        <v>805.0</v>
      </c>
      <c r="B806" s="3" t="s">
        <v>1921</v>
      </c>
      <c r="C806" s="41">
        <v>2.340394879E9</v>
      </c>
      <c r="D806" s="42">
        <v>5.8285E8</v>
      </c>
      <c r="E806" s="6">
        <v>12123.0</v>
      </c>
      <c r="F806" s="41" t="s">
        <v>1922</v>
      </c>
    </row>
    <row r="807">
      <c r="A807" s="2">
        <v>806.0</v>
      </c>
      <c r="B807" s="9" t="s">
        <v>1923</v>
      </c>
      <c r="C807" s="41">
        <v>2.488007093E9</v>
      </c>
      <c r="D807" s="19">
        <v>5.57825974E8</v>
      </c>
      <c r="E807" s="6">
        <v>11882.0</v>
      </c>
      <c r="F807" s="41" t="s">
        <v>1924</v>
      </c>
    </row>
    <row r="808">
      <c r="A808" s="11">
        <v>807.0</v>
      </c>
      <c r="B808" s="3" t="s">
        <v>1925</v>
      </c>
      <c r="C808" s="41">
        <v>1.105789349E9</v>
      </c>
      <c r="D808" s="42">
        <v>5.45647584E8</v>
      </c>
      <c r="E808" s="6">
        <v>11720.0</v>
      </c>
      <c r="F808" s="41" t="s">
        <v>1926</v>
      </c>
    </row>
    <row r="809">
      <c r="A809" s="11">
        <v>808.0</v>
      </c>
      <c r="B809" s="9" t="s">
        <v>1927</v>
      </c>
      <c r="C809" s="41">
        <v>2.488267549E9</v>
      </c>
      <c r="D809" s="19">
        <v>5.94631838E8</v>
      </c>
      <c r="E809" s="6">
        <v>11642.0</v>
      </c>
      <c r="F809" s="41" t="s">
        <v>1928</v>
      </c>
    </row>
    <row r="810">
      <c r="A810" s="2">
        <v>809.0</v>
      </c>
      <c r="B810" s="3" t="s">
        <v>1929</v>
      </c>
      <c r="C810" s="41">
        <v>2.339146736E9</v>
      </c>
      <c r="D810" s="42">
        <v>5.32503303E8</v>
      </c>
      <c r="E810" s="6">
        <v>11461.0</v>
      </c>
      <c r="F810" s="41" t="s">
        <v>1930</v>
      </c>
    </row>
    <row r="811">
      <c r="A811" s="11">
        <v>810.0</v>
      </c>
      <c r="B811" s="9" t="s">
        <v>1931</v>
      </c>
      <c r="C811" s="41">
        <v>2.375934359E9</v>
      </c>
      <c r="D811" s="19">
        <v>5.71656605E8</v>
      </c>
      <c r="E811" s="6">
        <v>11432.0</v>
      </c>
      <c r="F811" s="41" t="s">
        <v>1932</v>
      </c>
    </row>
    <row r="812">
      <c r="A812" s="11">
        <v>811.0</v>
      </c>
      <c r="B812" s="3" t="s">
        <v>1933</v>
      </c>
      <c r="C812" s="41">
        <v>1.033389568E9</v>
      </c>
      <c r="D812" s="42">
        <v>5.42351764E8</v>
      </c>
      <c r="E812" s="6">
        <v>11399.0</v>
      </c>
      <c r="F812" s="43" t="s">
        <v>1934</v>
      </c>
    </row>
    <row r="813">
      <c r="A813" s="2">
        <v>812.0</v>
      </c>
      <c r="B813" s="9" t="s">
        <v>1935</v>
      </c>
      <c r="C813" s="41">
        <v>2.396528347E9</v>
      </c>
      <c r="D813" s="19">
        <v>5.36282791E8</v>
      </c>
      <c r="E813" s="6">
        <v>11122.0</v>
      </c>
      <c r="F813" s="41" t="s">
        <v>1936</v>
      </c>
    </row>
    <row r="814">
      <c r="A814" s="11">
        <v>813.0</v>
      </c>
      <c r="B814" s="3" t="s">
        <v>1937</v>
      </c>
      <c r="C814" s="41">
        <v>2.483724395E9</v>
      </c>
      <c r="D814" s="42">
        <v>5.51657526E8</v>
      </c>
      <c r="E814" s="6">
        <v>11110.0</v>
      </c>
      <c r="F814" s="42" t="s">
        <v>1938</v>
      </c>
    </row>
    <row r="815">
      <c r="A815" s="11">
        <v>814.0</v>
      </c>
      <c r="B815" s="9" t="s">
        <v>1939</v>
      </c>
      <c r="C815" s="41">
        <v>2.447857729E9</v>
      </c>
      <c r="D815" s="19">
        <v>5.44441122E8</v>
      </c>
      <c r="E815" s="6">
        <v>10930.0</v>
      </c>
      <c r="F815" s="41" t="s">
        <v>1940</v>
      </c>
    </row>
    <row r="816">
      <c r="A816" s="2">
        <v>815.0</v>
      </c>
      <c r="B816" s="3" t="s">
        <v>1941</v>
      </c>
      <c r="C816" s="41">
        <v>2.329100156E9</v>
      </c>
      <c r="D816" s="42">
        <v>5.03333311E8</v>
      </c>
      <c r="E816" s="6">
        <v>10818.0</v>
      </c>
      <c r="F816" s="41" t="s">
        <v>1942</v>
      </c>
    </row>
    <row r="817">
      <c r="A817" s="11">
        <v>816.0</v>
      </c>
      <c r="B817" s="46" t="s">
        <v>1943</v>
      </c>
      <c r="C817" s="41">
        <v>2.457666887E9</v>
      </c>
      <c r="D817" s="19">
        <v>5.94501909E8</v>
      </c>
      <c r="E817" s="6">
        <v>10813.0</v>
      </c>
      <c r="F817" s="41" t="s">
        <v>1944</v>
      </c>
    </row>
    <row r="818">
      <c r="A818" s="11">
        <v>817.0</v>
      </c>
      <c r="B818" s="3" t="s">
        <v>1945</v>
      </c>
      <c r="C818" s="41">
        <v>2.452485325E9</v>
      </c>
      <c r="D818" s="42">
        <v>5.57925297E8</v>
      </c>
      <c r="E818" s="6">
        <v>10758.0</v>
      </c>
      <c r="F818" s="42" t="s">
        <v>1946</v>
      </c>
    </row>
    <row r="819">
      <c r="A819" s="2">
        <v>818.0</v>
      </c>
      <c r="B819" s="9" t="s">
        <v>1947</v>
      </c>
      <c r="C819" s="41">
        <v>2.328979832E9</v>
      </c>
      <c r="D819" s="19">
        <v>5.47275955E8</v>
      </c>
      <c r="E819" s="6">
        <v>10473.0</v>
      </c>
      <c r="F819" s="41" t="s">
        <v>1948</v>
      </c>
    </row>
    <row r="820">
      <c r="A820" s="11">
        <v>819.0</v>
      </c>
      <c r="B820" s="3" t="s">
        <v>1949</v>
      </c>
      <c r="C820" s="41">
        <v>1.009813336E9</v>
      </c>
      <c r="D820" s="42">
        <v>5.99291279E8</v>
      </c>
      <c r="E820" s="6">
        <v>10320.0</v>
      </c>
      <c r="F820" s="41" t="s">
        <v>1950</v>
      </c>
    </row>
    <row r="821">
      <c r="A821" s="11">
        <v>820.0</v>
      </c>
      <c r="B821" s="9" t="s">
        <v>1951</v>
      </c>
      <c r="C821" s="41">
        <v>2.324228044E9</v>
      </c>
      <c r="D821" s="19">
        <v>5.59541472E8</v>
      </c>
      <c r="E821" s="6">
        <v>10239.0</v>
      </c>
      <c r="F821" s="41" t="s">
        <v>1952</v>
      </c>
    </row>
    <row r="822">
      <c r="A822" s="2">
        <v>821.0</v>
      </c>
      <c r="B822" s="3" t="s">
        <v>1953</v>
      </c>
      <c r="C822" s="41">
        <v>2.46353807E9</v>
      </c>
      <c r="D822" s="42">
        <v>5.43810273E8</v>
      </c>
      <c r="E822" s="6">
        <v>10097.0</v>
      </c>
      <c r="F822" s="43" t="s">
        <v>1954</v>
      </c>
    </row>
    <row r="823">
      <c r="A823" s="11">
        <v>822.0</v>
      </c>
      <c r="B823" s="9" t="s">
        <v>1955</v>
      </c>
      <c r="C823" s="41">
        <v>2.48624901E9</v>
      </c>
      <c r="D823" s="19">
        <v>5.51456965E8</v>
      </c>
      <c r="E823" s="6">
        <v>9976.0</v>
      </c>
      <c r="F823" s="41" t="s">
        <v>1956</v>
      </c>
    </row>
    <row r="824">
      <c r="A824" s="11">
        <v>823.0</v>
      </c>
      <c r="B824" s="3" t="s">
        <v>1957</v>
      </c>
      <c r="C824" s="41">
        <v>1.074779313E9</v>
      </c>
      <c r="D824" s="42">
        <v>5.86926556E8</v>
      </c>
      <c r="E824" s="6">
        <v>9750.0</v>
      </c>
      <c r="F824" s="41" t="s">
        <v>1958</v>
      </c>
    </row>
    <row r="825">
      <c r="A825" s="2">
        <v>824.0</v>
      </c>
      <c r="B825" s="9" t="s">
        <v>1959</v>
      </c>
      <c r="C825" s="41">
        <v>2.470569381E9</v>
      </c>
      <c r="D825" s="19">
        <v>5.9022861E8</v>
      </c>
      <c r="E825" s="6">
        <v>9744.0</v>
      </c>
      <c r="F825" s="19" t="s">
        <v>1960</v>
      </c>
    </row>
    <row r="826">
      <c r="A826" s="11">
        <v>825.0</v>
      </c>
      <c r="B826" s="3" t="s">
        <v>1961</v>
      </c>
      <c r="C826" s="41">
        <v>1.092792553E9</v>
      </c>
      <c r="D826" s="42">
        <v>5.18880808E8</v>
      </c>
      <c r="E826" s="6">
        <v>9733.0</v>
      </c>
      <c r="F826" s="41" t="s">
        <v>1962</v>
      </c>
    </row>
    <row r="827">
      <c r="A827" s="11">
        <v>826.0</v>
      </c>
      <c r="B827" s="9" t="s">
        <v>1963</v>
      </c>
      <c r="C827" s="41">
        <v>1.020947345E9</v>
      </c>
      <c r="D827" s="19">
        <v>5.5754722E8</v>
      </c>
      <c r="E827" s="6">
        <v>9614.0</v>
      </c>
      <c r="F827" s="19" t="s">
        <v>1964</v>
      </c>
    </row>
    <row r="828">
      <c r="A828" s="2">
        <v>827.0</v>
      </c>
      <c r="B828" s="3" t="s">
        <v>1965</v>
      </c>
      <c r="C828" s="41">
        <v>2.48809141E9</v>
      </c>
      <c r="D828" s="42">
        <v>5.32936467E8</v>
      </c>
      <c r="E828" s="6">
        <v>9574.0</v>
      </c>
      <c r="F828" s="42" t="s">
        <v>1966</v>
      </c>
    </row>
    <row r="829">
      <c r="A829" s="11">
        <v>828.0</v>
      </c>
      <c r="B829" s="9" t="s">
        <v>1967</v>
      </c>
      <c r="C829" s="41">
        <v>2.488342466E9</v>
      </c>
      <c r="D829" s="19">
        <v>5.77042048E8</v>
      </c>
      <c r="E829" s="6">
        <v>9281.0</v>
      </c>
      <c r="F829" s="41" t="s">
        <v>1968</v>
      </c>
    </row>
    <row r="830">
      <c r="A830" s="11">
        <v>829.0</v>
      </c>
      <c r="B830" s="3" t="s">
        <v>1969</v>
      </c>
      <c r="C830" s="41">
        <v>2.488036324E9</v>
      </c>
      <c r="D830" s="42">
        <v>5.64915883E8</v>
      </c>
      <c r="E830" s="6">
        <v>9262.0</v>
      </c>
      <c r="F830" s="43" t="s">
        <v>1970</v>
      </c>
    </row>
    <row r="831">
      <c r="A831" s="2">
        <v>830.0</v>
      </c>
      <c r="B831" s="9" t="s">
        <v>1971</v>
      </c>
      <c r="C831" s="41">
        <v>2.395229053E9</v>
      </c>
      <c r="D831" s="19">
        <v>5.6977882E8</v>
      </c>
      <c r="E831" s="6">
        <v>9206.0</v>
      </c>
      <c r="F831" s="43" t="s">
        <v>1972</v>
      </c>
    </row>
    <row r="832">
      <c r="A832" s="11">
        <v>831.0</v>
      </c>
      <c r="B832" s="3" t="s">
        <v>1973</v>
      </c>
      <c r="C832" s="41">
        <v>2.487170041E9</v>
      </c>
      <c r="D832" s="42">
        <v>5.56563737E8</v>
      </c>
      <c r="E832" s="6">
        <v>9124.0</v>
      </c>
      <c r="F832" s="41" t="s">
        <v>1974</v>
      </c>
    </row>
    <row r="833">
      <c r="A833" s="11">
        <v>832.0</v>
      </c>
      <c r="B833" s="9" t="s">
        <v>1975</v>
      </c>
      <c r="C833" s="41">
        <v>1.092968021E9</v>
      </c>
      <c r="D833" s="19">
        <v>5.92519959E8</v>
      </c>
      <c r="E833" s="6">
        <v>9000.0</v>
      </c>
      <c r="F833" s="41" t="s">
        <v>1976</v>
      </c>
    </row>
    <row r="834">
      <c r="A834" s="2">
        <v>833.0</v>
      </c>
      <c r="B834" s="3" t="s">
        <v>1977</v>
      </c>
      <c r="C834" s="41">
        <v>1.060403621E9</v>
      </c>
      <c r="D834" s="42">
        <v>5.85929952E8</v>
      </c>
      <c r="E834" s="6">
        <v>9000.0</v>
      </c>
      <c r="F834" s="41" t="s">
        <v>1978</v>
      </c>
    </row>
    <row r="835">
      <c r="A835" s="11">
        <v>834.0</v>
      </c>
      <c r="B835" s="9" t="s">
        <v>1979</v>
      </c>
      <c r="C835" s="41">
        <v>1.084127628E9</v>
      </c>
      <c r="D835" s="19">
        <v>5.92529929E8</v>
      </c>
      <c r="E835" s="6">
        <v>9000.0</v>
      </c>
      <c r="F835" s="41" t="s">
        <v>1980</v>
      </c>
    </row>
    <row r="836">
      <c r="A836" s="11">
        <v>835.0</v>
      </c>
      <c r="B836" s="3" t="s">
        <v>1981</v>
      </c>
      <c r="C836" s="41">
        <v>1.082858778E9</v>
      </c>
      <c r="D836" s="42">
        <v>5.25507595E8</v>
      </c>
      <c r="E836" s="6">
        <v>9000.0</v>
      </c>
      <c r="F836" s="41" t="s">
        <v>1982</v>
      </c>
    </row>
    <row r="837">
      <c r="A837" s="2">
        <v>836.0</v>
      </c>
      <c r="B837" s="9" t="s">
        <v>1983</v>
      </c>
      <c r="C837" s="41">
        <v>1.080483058E9</v>
      </c>
      <c r="D837" s="19">
        <v>5.5782597E8</v>
      </c>
      <c r="E837" s="6">
        <v>9000.0</v>
      </c>
      <c r="F837" s="41" t="s">
        <v>1984</v>
      </c>
    </row>
    <row r="838">
      <c r="A838" s="11">
        <v>837.0</v>
      </c>
      <c r="B838" s="3" t="s">
        <v>1985</v>
      </c>
      <c r="C838" s="41">
        <v>1.103401087E9</v>
      </c>
      <c r="D838" s="42">
        <v>5.01272285E8</v>
      </c>
      <c r="E838" s="6">
        <v>9000.0</v>
      </c>
      <c r="F838" s="41" t="s">
        <v>1986</v>
      </c>
    </row>
    <row r="839">
      <c r="A839" s="11">
        <v>838.0</v>
      </c>
      <c r="B839" s="9" t="s">
        <v>1987</v>
      </c>
      <c r="C839" s="41">
        <v>1.052631759E9</v>
      </c>
      <c r="D839" s="19">
        <v>5.55951074E8</v>
      </c>
      <c r="E839" s="6">
        <v>9000.0</v>
      </c>
      <c r="F839" s="41" t="s">
        <v>1988</v>
      </c>
    </row>
    <row r="840">
      <c r="A840" s="2">
        <v>839.0</v>
      </c>
      <c r="B840" s="3" t="s">
        <v>1989</v>
      </c>
      <c r="C840" s="41">
        <v>1.10594434E9</v>
      </c>
      <c r="D840" s="42">
        <v>5.59993131E8</v>
      </c>
      <c r="E840" s="6">
        <v>9000.0</v>
      </c>
      <c r="F840" s="41" t="s">
        <v>1990</v>
      </c>
    </row>
    <row r="841">
      <c r="A841" s="11">
        <v>840.0</v>
      </c>
      <c r="B841" s="9" t="s">
        <v>1991</v>
      </c>
      <c r="C841" s="41">
        <v>1.002708145E9</v>
      </c>
      <c r="D841" s="19">
        <v>5.19914909E8</v>
      </c>
      <c r="E841" s="6">
        <v>9000.0</v>
      </c>
      <c r="F841" s="41" t="s">
        <v>1992</v>
      </c>
    </row>
    <row r="842">
      <c r="A842" s="11">
        <v>841.0</v>
      </c>
      <c r="B842" s="3" t="s">
        <v>1993</v>
      </c>
      <c r="C842" s="41">
        <v>1.113588816E9</v>
      </c>
      <c r="D842" s="42">
        <v>5.59311254E8</v>
      </c>
      <c r="E842" s="6">
        <v>9000.0</v>
      </c>
      <c r="F842" s="41" t="s">
        <v>1994</v>
      </c>
    </row>
    <row r="843">
      <c r="A843" s="2">
        <v>842.0</v>
      </c>
      <c r="B843" s="9" t="s">
        <v>1995</v>
      </c>
      <c r="C843" s="41">
        <v>1.124913839E9</v>
      </c>
      <c r="D843" s="19">
        <v>5.95910904E8</v>
      </c>
      <c r="E843" s="6">
        <v>9000.0</v>
      </c>
      <c r="F843" s="41" t="s">
        <v>1996</v>
      </c>
    </row>
    <row r="844">
      <c r="A844" s="11">
        <v>843.0</v>
      </c>
      <c r="B844" s="3" t="s">
        <v>1997</v>
      </c>
      <c r="C844" s="41">
        <v>1.108234061E9</v>
      </c>
      <c r="D844" s="42">
        <v>5.04414477E8</v>
      </c>
      <c r="E844" s="6">
        <v>9000.0</v>
      </c>
      <c r="F844" s="41" t="s">
        <v>1998</v>
      </c>
    </row>
    <row r="845">
      <c r="A845" s="11">
        <v>844.0</v>
      </c>
      <c r="B845" s="9" t="s">
        <v>1999</v>
      </c>
      <c r="C845" s="41">
        <v>1.042557999E9</v>
      </c>
      <c r="D845" s="19">
        <v>5.57090149E8</v>
      </c>
      <c r="E845" s="6">
        <v>9000.0</v>
      </c>
      <c r="F845" s="41" t="s">
        <v>2000</v>
      </c>
    </row>
    <row r="846">
      <c r="A846" s="2">
        <v>845.0</v>
      </c>
      <c r="B846" s="3" t="s">
        <v>2001</v>
      </c>
      <c r="C846" s="41">
        <v>1.092497815E9</v>
      </c>
      <c r="D846" s="42">
        <v>5.97491494E8</v>
      </c>
      <c r="E846" s="6">
        <v>9000.0</v>
      </c>
      <c r="F846" s="41" t="s">
        <v>2002</v>
      </c>
    </row>
    <row r="847">
      <c r="A847" s="11">
        <v>846.0</v>
      </c>
      <c r="B847" s="9" t="s">
        <v>2003</v>
      </c>
      <c r="C847" s="41">
        <v>1.081737361E9</v>
      </c>
      <c r="D847" s="19">
        <v>5.93274951E8</v>
      </c>
      <c r="E847" s="6">
        <v>9000.0</v>
      </c>
      <c r="F847" s="41" t="s">
        <v>2004</v>
      </c>
    </row>
    <row r="848">
      <c r="A848" s="11">
        <v>847.0</v>
      </c>
      <c r="B848" s="3" t="s">
        <v>2005</v>
      </c>
      <c r="C848" s="41">
        <v>1.013479397E9</v>
      </c>
      <c r="D848" s="42">
        <v>5.9250945E8</v>
      </c>
      <c r="E848" s="6">
        <v>9000.0</v>
      </c>
      <c r="F848" s="41" t="s">
        <v>2006</v>
      </c>
    </row>
    <row r="849">
      <c r="A849" s="2">
        <v>848.0</v>
      </c>
      <c r="B849" s="9" t="s">
        <v>2007</v>
      </c>
      <c r="C849" s="41">
        <v>1.006034878E9</v>
      </c>
      <c r="D849" s="19">
        <v>5.949091E8</v>
      </c>
      <c r="E849" s="6">
        <v>9000.0</v>
      </c>
      <c r="F849" s="41" t="s">
        <v>2008</v>
      </c>
    </row>
    <row r="850">
      <c r="A850" s="11">
        <v>849.0</v>
      </c>
      <c r="B850" s="3" t="s">
        <v>2009</v>
      </c>
      <c r="C850" s="41">
        <v>1.077700886E9</v>
      </c>
      <c r="D850" s="42">
        <v>5.44441747E8</v>
      </c>
      <c r="E850" s="6">
        <v>9000.0</v>
      </c>
      <c r="F850" s="41" t="s">
        <v>2010</v>
      </c>
    </row>
    <row r="851">
      <c r="A851" s="11">
        <v>850.0</v>
      </c>
      <c r="B851" s="9" t="s">
        <v>2011</v>
      </c>
      <c r="C851" s="41">
        <v>1.027604899E9</v>
      </c>
      <c r="D851" s="19">
        <v>5.51744199E8</v>
      </c>
      <c r="E851" s="6">
        <v>9000.0</v>
      </c>
      <c r="F851" s="41" t="s">
        <v>2012</v>
      </c>
    </row>
    <row r="852">
      <c r="A852" s="2">
        <v>851.0</v>
      </c>
      <c r="B852" s="3" t="s">
        <v>2013</v>
      </c>
      <c r="C852" s="41">
        <v>1.099113654E9</v>
      </c>
      <c r="D852" s="42">
        <v>5.9149549E8</v>
      </c>
      <c r="E852" s="6">
        <v>9000.0</v>
      </c>
      <c r="F852" s="41" t="s">
        <v>2014</v>
      </c>
    </row>
    <row r="853">
      <c r="A853" s="11">
        <v>852.0</v>
      </c>
      <c r="B853" s="9" t="s">
        <v>2015</v>
      </c>
      <c r="C853" s="41">
        <v>1.02323709E9</v>
      </c>
      <c r="D853" s="19">
        <v>5.59770994E8</v>
      </c>
      <c r="E853" s="6">
        <v>9000.0</v>
      </c>
      <c r="F853" s="41" t="s">
        <v>2016</v>
      </c>
    </row>
    <row r="854">
      <c r="A854" s="11">
        <v>853.0</v>
      </c>
      <c r="B854" s="3" t="s">
        <v>2017</v>
      </c>
      <c r="C854" s="41">
        <v>1.045921341E9</v>
      </c>
      <c r="D854" s="42">
        <v>5.97255915E8</v>
      </c>
      <c r="E854" s="6">
        <v>9000.0</v>
      </c>
      <c r="F854" s="41" t="s">
        <v>2018</v>
      </c>
    </row>
    <row r="855">
      <c r="A855" s="2">
        <v>854.0</v>
      </c>
      <c r="B855" s="9" t="s">
        <v>2019</v>
      </c>
      <c r="C855" s="41">
        <v>1.014687717E9</v>
      </c>
      <c r="D855" s="19">
        <v>5.94497991E8</v>
      </c>
      <c r="E855" s="6">
        <v>9000.0</v>
      </c>
      <c r="F855" s="41" t="s">
        <v>2020</v>
      </c>
    </row>
    <row r="856">
      <c r="A856" s="11">
        <v>855.0</v>
      </c>
      <c r="B856" s="3" t="s">
        <v>2021</v>
      </c>
      <c r="C856" s="41">
        <v>1.058367226E9</v>
      </c>
      <c r="D856" s="42">
        <v>5.84147491E8</v>
      </c>
      <c r="E856" s="6">
        <v>9000.0</v>
      </c>
      <c r="F856" s="41" t="s">
        <v>2022</v>
      </c>
    </row>
    <row r="857">
      <c r="A857" s="11">
        <v>856.0</v>
      </c>
      <c r="B857" s="9" t="s">
        <v>2023</v>
      </c>
      <c r="C857" s="41">
        <v>1.080577867E9</v>
      </c>
      <c r="D857" s="19">
        <v>5.949145E8</v>
      </c>
      <c r="E857" s="6">
        <v>9000.0</v>
      </c>
      <c r="F857" s="41" t="s">
        <v>2024</v>
      </c>
    </row>
    <row r="858">
      <c r="A858" s="2">
        <v>857.0</v>
      </c>
      <c r="B858" s="3" t="s">
        <v>2025</v>
      </c>
      <c r="C858" s="41">
        <v>1.051547576E9</v>
      </c>
      <c r="D858" s="42">
        <v>5.94415754E8</v>
      </c>
      <c r="E858" s="6">
        <v>9000.0</v>
      </c>
      <c r="F858" s="41" t="s">
        <v>2026</v>
      </c>
    </row>
    <row r="859">
      <c r="A859" s="11">
        <v>858.0</v>
      </c>
      <c r="B859" s="9" t="s">
        <v>2027</v>
      </c>
      <c r="C859" s="41">
        <v>1.058941467E9</v>
      </c>
      <c r="D859" s="19">
        <v>5.95974951E8</v>
      </c>
      <c r="E859" s="6">
        <v>9000.0</v>
      </c>
      <c r="F859" s="41" t="s">
        <v>2028</v>
      </c>
    </row>
    <row r="860">
      <c r="A860" s="11">
        <v>859.0</v>
      </c>
      <c r="B860" s="3" t="s">
        <v>2029</v>
      </c>
      <c r="C860" s="41">
        <v>1.130673088E9</v>
      </c>
      <c r="D860" s="42">
        <v>5.85444149E8</v>
      </c>
      <c r="E860" s="6">
        <v>9000.0</v>
      </c>
      <c r="F860" s="41" t="s">
        <v>2030</v>
      </c>
    </row>
    <row r="861">
      <c r="A861" s="2">
        <v>860.0</v>
      </c>
      <c r="B861" s="9" t="s">
        <v>2031</v>
      </c>
      <c r="C861" s="41">
        <v>1.08190755E9</v>
      </c>
      <c r="D861" s="19">
        <v>5.44147414E8</v>
      </c>
      <c r="E861" s="6">
        <v>9000.0</v>
      </c>
      <c r="F861" s="41" t="s">
        <v>2032</v>
      </c>
    </row>
    <row r="862">
      <c r="A862" s="11">
        <v>861.0</v>
      </c>
      <c r="B862" s="3" t="s">
        <v>2033</v>
      </c>
      <c r="C862" s="41">
        <v>1.06918866E9</v>
      </c>
      <c r="D862" s="42">
        <v>5.04147491E8</v>
      </c>
      <c r="E862" s="6">
        <v>9000.0</v>
      </c>
      <c r="F862" s="41" t="s">
        <v>2034</v>
      </c>
    </row>
    <row r="863">
      <c r="A863" s="11">
        <v>862.0</v>
      </c>
      <c r="B863" s="9" t="s">
        <v>2035</v>
      </c>
      <c r="C863" s="41">
        <v>1.050109618E9</v>
      </c>
      <c r="D863" s="19">
        <v>5.99491479E8</v>
      </c>
      <c r="E863" s="6">
        <v>9000.0</v>
      </c>
      <c r="F863" s="41" t="s">
        <v>2036</v>
      </c>
    </row>
    <row r="864">
      <c r="A864" s="2">
        <v>863.0</v>
      </c>
      <c r="B864" s="3" t="s">
        <v>2037</v>
      </c>
      <c r="C864" s="41">
        <v>1.086254123E9</v>
      </c>
      <c r="D864" s="42">
        <v>5.97999491E8</v>
      </c>
      <c r="E864" s="6">
        <v>9000.0</v>
      </c>
      <c r="F864" s="41" t="s">
        <v>2038</v>
      </c>
    </row>
    <row r="865">
      <c r="A865" s="11">
        <v>864.0</v>
      </c>
      <c r="B865" s="9" t="s">
        <v>2039</v>
      </c>
      <c r="C865" s="41">
        <v>1.07926926E9</v>
      </c>
      <c r="D865" s="19">
        <v>5.85556541E8</v>
      </c>
      <c r="E865" s="6">
        <v>9000.0</v>
      </c>
      <c r="F865" s="41" t="s">
        <v>2040</v>
      </c>
    </row>
    <row r="866">
      <c r="A866" s="11">
        <v>865.0</v>
      </c>
      <c r="B866" s="3" t="s">
        <v>2041</v>
      </c>
      <c r="C866" s="41">
        <v>1.112441132E9</v>
      </c>
      <c r="D866" s="42">
        <v>5.44904554E8</v>
      </c>
      <c r="E866" s="6">
        <v>9000.0</v>
      </c>
      <c r="F866" s="41" t="s">
        <v>2042</v>
      </c>
    </row>
    <row r="867">
      <c r="A867" s="2">
        <v>866.0</v>
      </c>
      <c r="B867" s="9" t="s">
        <v>2043</v>
      </c>
      <c r="C867" s="41">
        <v>1.092568888E9</v>
      </c>
      <c r="D867" s="19">
        <v>5.94440404E8</v>
      </c>
      <c r="E867" s="6">
        <v>9000.0</v>
      </c>
      <c r="F867" s="41" t="s">
        <v>2044</v>
      </c>
    </row>
    <row r="868">
      <c r="A868" s="11">
        <v>867.0</v>
      </c>
      <c r="B868" s="3" t="s">
        <v>2045</v>
      </c>
      <c r="C868" s="41">
        <v>1.019648045E9</v>
      </c>
      <c r="D868" s="42">
        <v>5.32109958E8</v>
      </c>
      <c r="E868" s="6">
        <v>9000.0</v>
      </c>
      <c r="F868" s="41" t="s">
        <v>2046</v>
      </c>
    </row>
    <row r="869">
      <c r="A869" s="11">
        <v>868.0</v>
      </c>
      <c r="B869" s="9" t="s">
        <v>2047</v>
      </c>
      <c r="C869" s="41">
        <v>1.022972853E9</v>
      </c>
      <c r="D869" s="19">
        <v>5.45004151E8</v>
      </c>
      <c r="E869" s="6">
        <v>9000.0</v>
      </c>
      <c r="F869" s="41" t="s">
        <v>2048</v>
      </c>
    </row>
    <row r="870">
      <c r="A870" s="2">
        <v>869.0</v>
      </c>
      <c r="B870" s="3" t="s">
        <v>2049</v>
      </c>
      <c r="C870" s="41">
        <v>2.488080421E9</v>
      </c>
      <c r="D870" s="42">
        <v>5.59155214E8</v>
      </c>
      <c r="E870" s="6">
        <v>9000.0</v>
      </c>
      <c r="F870" s="41" t="s">
        <v>2050</v>
      </c>
    </row>
    <row r="871">
      <c r="A871" s="11">
        <v>870.0</v>
      </c>
      <c r="B871" s="9" t="s">
        <v>2051</v>
      </c>
      <c r="C871" s="41">
        <v>2.489644969E9</v>
      </c>
      <c r="D871" s="19">
        <v>5.55958018E8</v>
      </c>
      <c r="E871" s="6">
        <v>8891.0</v>
      </c>
      <c r="F871" s="41" t="s">
        <v>2052</v>
      </c>
    </row>
    <row r="872">
      <c r="A872" s="11">
        <v>871.0</v>
      </c>
      <c r="B872" s="3" t="s">
        <v>2053</v>
      </c>
      <c r="C872" s="41">
        <v>2.378597872E9</v>
      </c>
      <c r="D872" s="42">
        <v>5.80597547E8</v>
      </c>
      <c r="E872" s="6">
        <v>8889.0</v>
      </c>
      <c r="F872" s="42" t="s">
        <v>2054</v>
      </c>
    </row>
    <row r="873">
      <c r="A873" s="2">
        <v>872.0</v>
      </c>
      <c r="B873" s="9" t="s">
        <v>2055</v>
      </c>
      <c r="C873" s="41">
        <v>2.487166593E9</v>
      </c>
      <c r="D873" s="19">
        <v>5.91265547E8</v>
      </c>
      <c r="E873" s="6">
        <v>8872.0</v>
      </c>
      <c r="F873" s="43" t="s">
        <v>2056</v>
      </c>
    </row>
    <row r="874">
      <c r="A874" s="11">
        <v>873.0</v>
      </c>
      <c r="B874" s="3" t="s">
        <v>2057</v>
      </c>
      <c r="C874" s="41">
        <v>2.455984126E9</v>
      </c>
      <c r="D874" s="42">
        <v>5.05535535E8</v>
      </c>
      <c r="E874" s="6">
        <v>8797.0</v>
      </c>
      <c r="F874" s="41" t="s">
        <v>2058</v>
      </c>
    </row>
    <row r="875">
      <c r="A875" s="11">
        <v>874.0</v>
      </c>
      <c r="B875" s="9" t="s">
        <v>2059</v>
      </c>
      <c r="C875" s="41">
        <v>2.487168607E9</v>
      </c>
      <c r="D875" s="19">
        <v>5.56676796E8</v>
      </c>
      <c r="E875" s="6">
        <v>8792.0</v>
      </c>
      <c r="F875" s="41" t="s">
        <v>2060</v>
      </c>
    </row>
    <row r="876">
      <c r="A876" s="2">
        <v>875.0</v>
      </c>
      <c r="B876" s="3" t="s">
        <v>2061</v>
      </c>
      <c r="C876" s="41">
        <v>2.488036415E9</v>
      </c>
      <c r="D876" s="42">
        <v>5.59663566E8</v>
      </c>
      <c r="E876" s="6">
        <v>8583.0</v>
      </c>
      <c r="F876" s="41" t="s">
        <v>2062</v>
      </c>
    </row>
    <row r="877">
      <c r="A877" s="11">
        <v>876.0</v>
      </c>
      <c r="B877" s="9" t="s">
        <v>2063</v>
      </c>
      <c r="C877" s="41">
        <v>2.488521093E9</v>
      </c>
      <c r="D877" s="19" t="s">
        <v>2064</v>
      </c>
      <c r="E877" s="6">
        <v>8538.0</v>
      </c>
      <c r="F877" s="41" t="s">
        <v>2065</v>
      </c>
    </row>
    <row r="878">
      <c r="A878" s="11">
        <v>877.0</v>
      </c>
      <c r="B878" s="3" t="s">
        <v>2066</v>
      </c>
      <c r="C878" s="41">
        <v>2.336452913E9</v>
      </c>
      <c r="D878" s="42">
        <v>5.85555471E8</v>
      </c>
      <c r="E878" s="6">
        <v>8313.0</v>
      </c>
      <c r="F878" s="41" t="s">
        <v>2067</v>
      </c>
    </row>
    <row r="879">
      <c r="A879" s="2">
        <v>878.0</v>
      </c>
      <c r="B879" s="9" t="s">
        <v>2068</v>
      </c>
      <c r="C879" s="41">
        <v>2.463552436E9</v>
      </c>
      <c r="D879" s="19">
        <v>5.94480357E8</v>
      </c>
      <c r="E879" s="6">
        <v>8122.0</v>
      </c>
      <c r="F879" s="41" t="s">
        <v>2069</v>
      </c>
    </row>
    <row r="880">
      <c r="A880" s="11">
        <v>879.0</v>
      </c>
      <c r="B880" s="3" t="s">
        <v>2070</v>
      </c>
      <c r="C880" s="41">
        <v>2.387243872E9</v>
      </c>
      <c r="D880" s="42">
        <v>5.7279122E8</v>
      </c>
      <c r="E880" s="6">
        <v>8060.0</v>
      </c>
      <c r="F880" s="43" t="s">
        <v>2071</v>
      </c>
    </row>
    <row r="881">
      <c r="A881" s="11">
        <v>880.0</v>
      </c>
      <c r="B881" s="9" t="s">
        <v>2072</v>
      </c>
      <c r="C881" s="41">
        <v>2.462055449E9</v>
      </c>
      <c r="D881" s="19">
        <v>5.70281625E8</v>
      </c>
      <c r="E881" s="6">
        <v>8041.0</v>
      </c>
      <c r="F881" s="43" t="s">
        <v>2073</v>
      </c>
    </row>
    <row r="882">
      <c r="A882" s="2">
        <v>881.0</v>
      </c>
      <c r="B882" s="3" t="s">
        <v>2074</v>
      </c>
      <c r="C882" s="41">
        <v>2.487165058E9</v>
      </c>
      <c r="D882" s="42">
        <v>5.75556506E8</v>
      </c>
      <c r="E882" s="6">
        <v>8019.0</v>
      </c>
      <c r="F882" s="41" t="s">
        <v>2075</v>
      </c>
    </row>
    <row r="883">
      <c r="A883" s="11">
        <v>882.0</v>
      </c>
      <c r="B883" s="9" t="s">
        <v>2076</v>
      </c>
      <c r="C883" s="41">
        <v>2.489610671E9</v>
      </c>
      <c r="D883" s="19">
        <v>5.90409954E8</v>
      </c>
      <c r="E883" s="6">
        <v>7957.0</v>
      </c>
      <c r="F883" s="41" t="s">
        <v>2077</v>
      </c>
    </row>
    <row r="884">
      <c r="A884" s="11">
        <v>883.0</v>
      </c>
      <c r="B884" s="3" t="s">
        <v>2078</v>
      </c>
      <c r="C884" s="41">
        <v>2.472036454E9</v>
      </c>
      <c r="D884" s="42">
        <v>5.55955587E8</v>
      </c>
      <c r="E884" s="6">
        <v>7844.0</v>
      </c>
      <c r="F884" s="41" t="s">
        <v>2079</v>
      </c>
    </row>
    <row r="885">
      <c r="A885" s="2">
        <v>884.0</v>
      </c>
      <c r="B885" s="9" t="s">
        <v>2080</v>
      </c>
      <c r="C885" s="41">
        <v>2.466423593E9</v>
      </c>
      <c r="D885" s="19">
        <v>5.93339953E8</v>
      </c>
      <c r="E885" s="6">
        <v>7789.0</v>
      </c>
      <c r="F885" s="41" t="s">
        <v>2081</v>
      </c>
    </row>
    <row r="886">
      <c r="A886" s="11">
        <v>885.0</v>
      </c>
      <c r="B886" s="3" t="s">
        <v>2082</v>
      </c>
      <c r="C886" s="41">
        <v>2.489611331E9</v>
      </c>
      <c r="D886" s="42">
        <v>5.48547475E8</v>
      </c>
      <c r="E886" s="6">
        <v>7777.0</v>
      </c>
      <c r="F886" s="41" t="s">
        <v>2083</v>
      </c>
    </row>
    <row r="887">
      <c r="A887" s="11">
        <v>886.0</v>
      </c>
      <c r="B887" s="9" t="s">
        <v>2084</v>
      </c>
      <c r="C887" s="41">
        <v>2.480527726E9</v>
      </c>
      <c r="D887" s="19">
        <v>5.97999396E8</v>
      </c>
      <c r="E887" s="6">
        <v>7774.0</v>
      </c>
      <c r="F887" s="41" t="s">
        <v>2085</v>
      </c>
    </row>
    <row r="888">
      <c r="A888" s="2">
        <v>887.0</v>
      </c>
      <c r="B888" s="3" t="s">
        <v>2086</v>
      </c>
      <c r="C888" s="41">
        <v>2.471898235E9</v>
      </c>
      <c r="D888" s="42">
        <v>5.98749459E8</v>
      </c>
      <c r="E888" s="6">
        <v>7741.0</v>
      </c>
      <c r="F888" s="42" t="s">
        <v>2087</v>
      </c>
    </row>
    <row r="889">
      <c r="A889" s="11">
        <v>888.0</v>
      </c>
      <c r="B889" s="9" t="s">
        <v>2088</v>
      </c>
      <c r="C889" s="41">
        <v>2.488521275E9</v>
      </c>
      <c r="D889" s="19">
        <v>5.02717288E8</v>
      </c>
      <c r="E889" s="6">
        <v>7690.0</v>
      </c>
      <c r="F889" s="41" t="s">
        <v>2089</v>
      </c>
    </row>
    <row r="890">
      <c r="A890" s="11">
        <v>889.0</v>
      </c>
      <c r="B890" s="3" t="s">
        <v>2090</v>
      </c>
      <c r="C890" s="41">
        <v>2.472010681E9</v>
      </c>
      <c r="D890" s="42">
        <v>5.93836254E8</v>
      </c>
      <c r="E890" s="6">
        <v>7689.0</v>
      </c>
      <c r="F890" s="41" t="s">
        <v>2091</v>
      </c>
    </row>
    <row r="891">
      <c r="A891" s="2">
        <v>890.0</v>
      </c>
      <c r="B891" s="9" t="s">
        <v>2092</v>
      </c>
      <c r="C891" s="41">
        <v>2.48808033E9</v>
      </c>
      <c r="D891" s="19">
        <v>5.42514525E8</v>
      </c>
      <c r="E891" s="6">
        <v>7646.0</v>
      </c>
      <c r="F891" s="43" t="s">
        <v>2093</v>
      </c>
    </row>
    <row r="892">
      <c r="A892" s="11">
        <v>891.0</v>
      </c>
      <c r="B892" s="3" t="s">
        <v>2094</v>
      </c>
      <c r="C892" s="41">
        <v>2.416912547E9</v>
      </c>
      <c r="D892" s="42">
        <v>5.62215009E8</v>
      </c>
      <c r="E892" s="6">
        <v>7600.0</v>
      </c>
      <c r="F892" s="43" t="s">
        <v>2095</v>
      </c>
    </row>
    <row r="893">
      <c r="A893" s="11">
        <v>892.0</v>
      </c>
      <c r="B893" s="9" t="s">
        <v>2096</v>
      </c>
      <c r="C893" s="41">
        <v>2.358642193E9</v>
      </c>
      <c r="D893" s="19">
        <v>5.98812457E8</v>
      </c>
      <c r="E893" s="6">
        <v>7571.0</v>
      </c>
      <c r="F893" s="41" t="s">
        <v>2097</v>
      </c>
    </row>
    <row r="894">
      <c r="A894" s="2">
        <v>893.0</v>
      </c>
      <c r="B894" s="3" t="s">
        <v>2098</v>
      </c>
      <c r="C894" s="41">
        <v>2.466316367E9</v>
      </c>
      <c r="D894" s="42">
        <v>5.92426579E8</v>
      </c>
      <c r="E894" s="6">
        <v>7509.0</v>
      </c>
      <c r="F894" s="42" t="s">
        <v>2099</v>
      </c>
    </row>
    <row r="895">
      <c r="A895" s="11">
        <v>894.0</v>
      </c>
      <c r="B895" s="9" t="s">
        <v>2100</v>
      </c>
      <c r="C895" s="41">
        <v>1.123640748E9</v>
      </c>
      <c r="D895" s="19">
        <v>5.96975875E8</v>
      </c>
      <c r="E895" s="6">
        <v>7482.0</v>
      </c>
      <c r="F895" s="41" t="s">
        <v>2101</v>
      </c>
    </row>
    <row r="896">
      <c r="A896" s="11">
        <v>895.0</v>
      </c>
      <c r="B896" s="3" t="s">
        <v>2102</v>
      </c>
      <c r="C896" s="41">
        <v>2.356297263E9</v>
      </c>
      <c r="D896" s="42">
        <v>5.91393393E8</v>
      </c>
      <c r="E896" s="6">
        <v>7444.0</v>
      </c>
      <c r="F896" s="41" t="s">
        <v>2103</v>
      </c>
    </row>
    <row r="897">
      <c r="A897" s="2">
        <v>896.0</v>
      </c>
      <c r="B897" s="9" t="s">
        <v>2104</v>
      </c>
      <c r="C897" s="41">
        <v>1.037381173E9</v>
      </c>
      <c r="D897" s="19">
        <v>5.40725788E8</v>
      </c>
      <c r="E897" s="6">
        <v>7254.0</v>
      </c>
      <c r="F897" s="41" t="s">
        <v>2105</v>
      </c>
    </row>
    <row r="898">
      <c r="A898" s="11">
        <v>897.0</v>
      </c>
      <c r="B898" s="3" t="s">
        <v>2106</v>
      </c>
      <c r="C898" s="41">
        <v>2.329317404E9</v>
      </c>
      <c r="D898" s="42">
        <v>5.32220202E8</v>
      </c>
      <c r="E898" s="6">
        <v>7248.0</v>
      </c>
      <c r="F898" s="41" t="s">
        <v>2107</v>
      </c>
    </row>
    <row r="899">
      <c r="A899" s="11">
        <v>898.0</v>
      </c>
      <c r="B899" s="9" t="s">
        <v>2108</v>
      </c>
      <c r="C899" s="41">
        <v>2.489514956E9</v>
      </c>
      <c r="D899" s="19">
        <v>5.51965521E8</v>
      </c>
      <c r="E899" s="6">
        <v>7213.0</v>
      </c>
      <c r="F899" s="43" t="s">
        <v>2109</v>
      </c>
    </row>
    <row r="900">
      <c r="A900" s="2">
        <v>899.0</v>
      </c>
      <c r="B900" s="3" t="s">
        <v>2110</v>
      </c>
      <c r="C900" s="41">
        <v>1.077517546E9</v>
      </c>
      <c r="D900" s="42">
        <v>5.90808152E8</v>
      </c>
      <c r="E900" s="6">
        <v>7208.0</v>
      </c>
      <c r="F900" s="41" t="s">
        <v>2111</v>
      </c>
    </row>
    <row r="901">
      <c r="A901" s="11">
        <v>900.0</v>
      </c>
      <c r="B901" s="9" t="s">
        <v>2112</v>
      </c>
      <c r="C901" s="41">
        <v>2.358090823E9</v>
      </c>
      <c r="D901" s="19">
        <v>5.95330303E8</v>
      </c>
      <c r="E901" s="6">
        <v>7126.0</v>
      </c>
      <c r="F901" s="41" t="s">
        <v>2113</v>
      </c>
    </row>
    <row r="902">
      <c r="A902" s="11">
        <v>901.0</v>
      </c>
      <c r="B902" s="3" t="s">
        <v>2114</v>
      </c>
      <c r="C902" s="41">
        <v>2.41691196E9</v>
      </c>
      <c r="D902" s="42">
        <v>5.45925411E8</v>
      </c>
      <c r="E902" s="6">
        <v>7106.0</v>
      </c>
      <c r="F902" s="41" t="s">
        <v>2115</v>
      </c>
    </row>
    <row r="903">
      <c r="A903" s="2">
        <v>902.0</v>
      </c>
      <c r="B903" s="9" t="s">
        <v>2116</v>
      </c>
      <c r="C903" s="41">
        <v>2.484519398E9</v>
      </c>
      <c r="D903" s="19">
        <v>5.42150214E8</v>
      </c>
      <c r="E903" s="6">
        <v>7095.0</v>
      </c>
      <c r="F903" s="43" t="s">
        <v>2117</v>
      </c>
    </row>
    <row r="904">
      <c r="A904" s="11">
        <v>903.0</v>
      </c>
      <c r="B904" s="3" t="s">
        <v>2118</v>
      </c>
      <c r="C904" s="41">
        <v>1.114641531E9</v>
      </c>
      <c r="D904" s="42">
        <v>5.80319432E8</v>
      </c>
      <c r="E904" s="6">
        <v>7076.0</v>
      </c>
      <c r="F904" s="43" t="s">
        <v>2119</v>
      </c>
    </row>
    <row r="905">
      <c r="A905" s="11">
        <v>904.0</v>
      </c>
      <c r="B905" s="9" t="s">
        <v>2120</v>
      </c>
      <c r="C905" s="41">
        <v>1.106752841E9</v>
      </c>
      <c r="D905" s="19">
        <v>5.59662886E8</v>
      </c>
      <c r="E905" s="6">
        <v>7045.0</v>
      </c>
      <c r="F905" s="41" t="s">
        <v>2121</v>
      </c>
    </row>
    <row r="906">
      <c r="A906" s="2">
        <v>905.0</v>
      </c>
      <c r="B906" s="3" t="s">
        <v>2122</v>
      </c>
      <c r="C906" s="41">
        <v>2.488352788E9</v>
      </c>
      <c r="D906" s="42" t="s">
        <v>2123</v>
      </c>
      <c r="E906" s="6">
        <v>7038.0</v>
      </c>
      <c r="F906" s="42" t="s">
        <v>2124</v>
      </c>
    </row>
    <row r="907">
      <c r="A907" s="11">
        <v>906.0</v>
      </c>
      <c r="B907" s="9" t="s">
        <v>2125</v>
      </c>
      <c r="C907" s="41">
        <v>1.103876502E9</v>
      </c>
      <c r="D907" s="19">
        <v>5.92828756E8</v>
      </c>
      <c r="E907" s="6">
        <v>6980.0</v>
      </c>
      <c r="F907" s="41" t="s">
        <v>2126</v>
      </c>
    </row>
    <row r="908">
      <c r="A908" s="11">
        <v>907.0</v>
      </c>
      <c r="B908" s="3" t="s">
        <v>2127</v>
      </c>
      <c r="C908" s="41">
        <v>2.472174396E9</v>
      </c>
      <c r="D908" s="42">
        <v>5.33231279E8</v>
      </c>
      <c r="E908" s="6">
        <v>6913.0</v>
      </c>
      <c r="F908" s="41" t="s">
        <v>2128</v>
      </c>
    </row>
    <row r="909">
      <c r="A909" s="2">
        <v>908.0</v>
      </c>
      <c r="B909" s="9" t="s">
        <v>2129</v>
      </c>
      <c r="C909" s="41">
        <v>2.438650257E9</v>
      </c>
      <c r="D909" s="19">
        <v>5.46884658E8</v>
      </c>
      <c r="E909" s="6">
        <v>6895.0</v>
      </c>
      <c r="F909" s="41" t="s">
        <v>2130</v>
      </c>
    </row>
    <row r="910">
      <c r="A910" s="11">
        <v>909.0</v>
      </c>
      <c r="B910" s="3" t="s">
        <v>2131</v>
      </c>
      <c r="C910" s="41">
        <v>2.358639207E9</v>
      </c>
      <c r="D910" s="42">
        <v>5.53333535E8</v>
      </c>
      <c r="E910" s="6">
        <v>6880.0</v>
      </c>
      <c r="F910" s="41" t="s">
        <v>2132</v>
      </c>
    </row>
    <row r="911">
      <c r="A911" s="11">
        <v>910.0</v>
      </c>
      <c r="B911" s="9" t="s">
        <v>2133</v>
      </c>
      <c r="C911" s="41">
        <v>2.474416688E9</v>
      </c>
      <c r="D911" s="19" t="s">
        <v>2134</v>
      </c>
      <c r="E911" s="6">
        <v>6820.0</v>
      </c>
      <c r="F911" s="41" t="s">
        <v>2135</v>
      </c>
    </row>
    <row r="912">
      <c r="A912" s="2">
        <v>911.0</v>
      </c>
      <c r="B912" s="3" t="s">
        <v>2136</v>
      </c>
      <c r="C912" s="41">
        <v>2.486968577E9</v>
      </c>
      <c r="D912" s="42">
        <v>5.47851254E8</v>
      </c>
      <c r="E912" s="6">
        <v>6755.0</v>
      </c>
      <c r="F912" s="41" t="s">
        <v>2137</v>
      </c>
    </row>
    <row r="913">
      <c r="A913" s="11">
        <v>912.0</v>
      </c>
      <c r="B913" s="9" t="s">
        <v>2138</v>
      </c>
      <c r="C913" s="41">
        <v>2.48311764E9</v>
      </c>
      <c r="D913" s="19">
        <v>5.59506073E8</v>
      </c>
      <c r="E913" s="6">
        <v>6750.0</v>
      </c>
      <c r="F913" s="41" t="s">
        <v>2139</v>
      </c>
    </row>
    <row r="914">
      <c r="A914" s="11">
        <v>913.0</v>
      </c>
      <c r="B914" s="46" t="s">
        <v>2140</v>
      </c>
      <c r="C914" s="41">
        <v>2.466225469E9</v>
      </c>
      <c r="D914" s="42">
        <v>5.41470485E8</v>
      </c>
      <c r="E914" s="6">
        <v>6749.0</v>
      </c>
      <c r="F914" s="41" t="s">
        <v>2141</v>
      </c>
    </row>
    <row r="915">
      <c r="A915" s="2">
        <v>914.0</v>
      </c>
      <c r="B915" s="9" t="s">
        <v>2142</v>
      </c>
      <c r="C915" s="41">
        <v>2.462526761E9</v>
      </c>
      <c r="D915" s="19">
        <v>5.9382141E8</v>
      </c>
      <c r="E915" s="6">
        <v>6738.0</v>
      </c>
      <c r="F915" s="41" t="s">
        <v>2143</v>
      </c>
    </row>
    <row r="916">
      <c r="A916" s="11">
        <v>915.0</v>
      </c>
      <c r="B916" s="3" t="s">
        <v>2144</v>
      </c>
      <c r="C916" s="41">
        <v>2.488888955E9</v>
      </c>
      <c r="D916" s="42">
        <v>5.73753333E8</v>
      </c>
      <c r="E916" s="6">
        <v>6678.0</v>
      </c>
      <c r="F916" s="41" t="s">
        <v>2145</v>
      </c>
    </row>
    <row r="917">
      <c r="A917" s="11">
        <v>916.0</v>
      </c>
      <c r="B917" s="9" t="s">
        <v>2146</v>
      </c>
      <c r="C917" s="41">
        <v>2.484903568E9</v>
      </c>
      <c r="D917" s="19">
        <v>6.57639659E8</v>
      </c>
      <c r="E917" s="6">
        <v>6668.0</v>
      </c>
      <c r="F917" s="19" t="s">
        <v>2147</v>
      </c>
    </row>
    <row r="918">
      <c r="A918" s="2">
        <v>917.0</v>
      </c>
      <c r="B918" s="3" t="s">
        <v>2148</v>
      </c>
      <c r="C918" s="41">
        <v>2.483117442E9</v>
      </c>
      <c r="D918" s="42">
        <v>5.95763736E8</v>
      </c>
      <c r="E918" s="6">
        <v>6604.0</v>
      </c>
      <c r="F918" s="41" t="s">
        <v>2149</v>
      </c>
    </row>
    <row r="919">
      <c r="A919" s="11">
        <v>918.0</v>
      </c>
      <c r="B919" s="9" t="s">
        <v>2150</v>
      </c>
      <c r="C919" s="41">
        <v>2.4885212E9</v>
      </c>
      <c r="D919" s="19">
        <v>5.98054544E8</v>
      </c>
      <c r="E919" s="6">
        <v>6360.0</v>
      </c>
      <c r="F919" s="19" t="s">
        <v>2151</v>
      </c>
    </row>
    <row r="920">
      <c r="A920" s="11">
        <v>919.0</v>
      </c>
      <c r="B920" s="3" t="s">
        <v>2152</v>
      </c>
      <c r="C920" s="41">
        <v>2.404506756E9</v>
      </c>
      <c r="D920" s="42">
        <v>5.33372351E8</v>
      </c>
      <c r="E920" s="6">
        <v>6348.0</v>
      </c>
      <c r="F920" s="41" t="s">
        <v>2153</v>
      </c>
    </row>
    <row r="921">
      <c r="A921" s="2">
        <v>920.0</v>
      </c>
      <c r="B921" s="9" t="s">
        <v>2154</v>
      </c>
      <c r="C921" s="41">
        <v>2.452039379E9</v>
      </c>
      <c r="D921" s="19">
        <v>5.59735474E8</v>
      </c>
      <c r="E921" s="6">
        <v>6306.0</v>
      </c>
      <c r="F921" s="41" t="s">
        <v>2155</v>
      </c>
    </row>
    <row r="922">
      <c r="A922" s="11">
        <v>921.0</v>
      </c>
      <c r="B922" s="3" t="s">
        <v>2156</v>
      </c>
      <c r="C922" s="41">
        <v>2.459460404E9</v>
      </c>
      <c r="D922" s="42">
        <v>5.51965221E8</v>
      </c>
      <c r="E922" s="6">
        <v>6251.0</v>
      </c>
      <c r="F922" s="41" t="s">
        <v>2157</v>
      </c>
    </row>
    <row r="923">
      <c r="A923" s="11">
        <v>922.0</v>
      </c>
      <c r="B923" s="9" t="s">
        <v>2158</v>
      </c>
      <c r="C923" s="41">
        <v>2.462094067E9</v>
      </c>
      <c r="D923" s="19">
        <v>5.44665645E8</v>
      </c>
      <c r="E923" s="6">
        <v>6250.0</v>
      </c>
      <c r="F923" s="43" t="s">
        <v>2159</v>
      </c>
    </row>
    <row r="924">
      <c r="A924" s="2">
        <v>923.0</v>
      </c>
      <c r="B924" s="3" t="s">
        <v>2160</v>
      </c>
      <c r="C924" s="41">
        <v>1.025233949E9</v>
      </c>
      <c r="D924" s="42">
        <v>5.72757151E8</v>
      </c>
      <c r="E924" s="6">
        <v>6240.0</v>
      </c>
      <c r="F924" s="43" t="s">
        <v>2161</v>
      </c>
    </row>
    <row r="925">
      <c r="A925" s="11">
        <v>924.0</v>
      </c>
      <c r="B925" s="9" t="s">
        <v>2162</v>
      </c>
      <c r="C925" s="41">
        <v>2.417004864E9</v>
      </c>
      <c r="D925" s="19">
        <v>5.82419378E8</v>
      </c>
      <c r="E925" s="6">
        <v>6225.0</v>
      </c>
      <c r="F925" s="43" t="s">
        <v>2163</v>
      </c>
    </row>
    <row r="926">
      <c r="A926" s="11">
        <v>925.0</v>
      </c>
      <c r="B926" s="3" t="s">
        <v>2164</v>
      </c>
      <c r="C926" s="41">
        <v>2.452376839E9</v>
      </c>
      <c r="D926" s="42" t="s">
        <v>2165</v>
      </c>
      <c r="E926" s="6">
        <v>6208.0</v>
      </c>
      <c r="F926" s="41" t="s">
        <v>2166</v>
      </c>
    </row>
    <row r="927">
      <c r="A927" s="2">
        <v>926.0</v>
      </c>
      <c r="B927" s="9" t="s">
        <v>2167</v>
      </c>
      <c r="C927" s="41">
        <v>2.488803525E9</v>
      </c>
      <c r="D927" s="19">
        <v>5.45245111E8</v>
      </c>
      <c r="E927" s="6">
        <v>6112.0</v>
      </c>
      <c r="F927" s="41" t="s">
        <v>2168</v>
      </c>
    </row>
    <row r="928">
      <c r="A928" s="11">
        <v>927.0</v>
      </c>
      <c r="B928" s="3" t="s">
        <v>2169</v>
      </c>
      <c r="C928" s="41">
        <v>1.102824289E9</v>
      </c>
      <c r="D928" s="42">
        <v>5.52521279E8</v>
      </c>
      <c r="E928" s="6">
        <v>6016.0</v>
      </c>
      <c r="F928" s="42" t="s">
        <v>2170</v>
      </c>
    </row>
    <row r="929">
      <c r="A929" s="11">
        <v>928.0</v>
      </c>
      <c r="B929" s="9" t="s">
        <v>2171</v>
      </c>
      <c r="C929" s="41">
        <v>2.488352929E9</v>
      </c>
      <c r="D929" s="19">
        <v>5.95175955E8</v>
      </c>
      <c r="E929" s="6">
        <v>5947.0</v>
      </c>
      <c r="F929" s="41" t="s">
        <v>2172</v>
      </c>
    </row>
    <row r="930">
      <c r="A930" s="2">
        <v>929.0</v>
      </c>
      <c r="B930" s="3" t="s">
        <v>2173</v>
      </c>
      <c r="C930" s="41">
        <v>2.488007168E9</v>
      </c>
      <c r="D930" s="42">
        <v>5.85254785E8</v>
      </c>
      <c r="E930" s="6">
        <v>5947.0</v>
      </c>
      <c r="F930" s="42" t="s">
        <v>2174</v>
      </c>
    </row>
    <row r="931">
      <c r="A931" s="11">
        <v>930.0</v>
      </c>
      <c r="B931" s="9" t="s">
        <v>2175</v>
      </c>
      <c r="C931" s="41">
        <v>2.472009337E9</v>
      </c>
      <c r="D931" s="19">
        <v>5.95974956E8</v>
      </c>
      <c r="E931" s="6">
        <v>5923.0</v>
      </c>
      <c r="F931" s="41" t="s">
        <v>2176</v>
      </c>
    </row>
    <row r="932">
      <c r="A932" s="11">
        <v>931.0</v>
      </c>
      <c r="B932" s="3" t="s">
        <v>2177</v>
      </c>
      <c r="C932" s="41">
        <v>2.396317394E9</v>
      </c>
      <c r="D932" s="42">
        <v>5.32447558E8</v>
      </c>
      <c r="E932" s="6">
        <v>5871.0</v>
      </c>
      <c r="F932" s="41" t="s">
        <v>2178</v>
      </c>
    </row>
    <row r="933">
      <c r="A933" s="2">
        <v>932.0</v>
      </c>
      <c r="B933" s="9" t="s">
        <v>2179</v>
      </c>
      <c r="C933" s="41">
        <v>2.463138582E9</v>
      </c>
      <c r="D933" s="19">
        <v>5.35507595E8</v>
      </c>
      <c r="E933" s="6">
        <v>5799.0</v>
      </c>
      <c r="F933" s="41" t="s">
        <v>2180</v>
      </c>
    </row>
    <row r="934">
      <c r="A934" s="11">
        <v>933.0</v>
      </c>
      <c r="B934" s="3" t="s">
        <v>2181</v>
      </c>
      <c r="C934" s="41">
        <v>2.486969559E9</v>
      </c>
      <c r="D934" s="42">
        <v>5.26250525E8</v>
      </c>
      <c r="E934" s="6">
        <v>5785.0</v>
      </c>
      <c r="F934" s="43" t="s">
        <v>2182</v>
      </c>
    </row>
    <row r="935">
      <c r="A935" s="11">
        <v>934.0</v>
      </c>
      <c r="B935" s="9" t="s">
        <v>2183</v>
      </c>
      <c r="C935" s="41">
        <v>2.463556767E9</v>
      </c>
      <c r="D935" s="19">
        <v>5.96917569E8</v>
      </c>
      <c r="E935" s="6">
        <v>5773.0</v>
      </c>
      <c r="F935" s="19" t="s">
        <v>2184</v>
      </c>
    </row>
    <row r="936">
      <c r="A936" s="2">
        <v>935.0</v>
      </c>
      <c r="B936" s="3" t="s">
        <v>2185</v>
      </c>
      <c r="C936" s="41">
        <v>2.463235537E9</v>
      </c>
      <c r="D936" s="42">
        <v>5.91292591E8</v>
      </c>
      <c r="E936" s="6">
        <v>5767.0</v>
      </c>
      <c r="F936" s="42" t="s">
        <v>2186</v>
      </c>
    </row>
    <row r="937">
      <c r="A937" s="11">
        <v>936.0</v>
      </c>
      <c r="B937" s="9" t="s">
        <v>2187</v>
      </c>
      <c r="C937" s="41">
        <v>2.472009386E9</v>
      </c>
      <c r="D937" s="19">
        <v>5.02157214E8</v>
      </c>
      <c r="E937" s="6">
        <v>5737.0</v>
      </c>
      <c r="F937" s="41" t="s">
        <v>2188</v>
      </c>
    </row>
    <row r="938">
      <c r="A938" s="11">
        <v>937.0</v>
      </c>
      <c r="B938" s="3" t="s">
        <v>2189</v>
      </c>
      <c r="C938" s="41">
        <v>2.395198092E9</v>
      </c>
      <c r="D938" s="42">
        <v>5.76753333E8</v>
      </c>
      <c r="E938" s="6">
        <v>5705.0</v>
      </c>
      <c r="F938" s="41" t="s">
        <v>1784</v>
      </c>
    </row>
    <row r="939">
      <c r="A939" s="2">
        <v>938.0</v>
      </c>
      <c r="B939" s="9" t="s">
        <v>2190</v>
      </c>
      <c r="C939" s="41">
        <v>2.488268075E9</v>
      </c>
      <c r="D939" s="19">
        <v>5.52127994E8</v>
      </c>
      <c r="E939" s="6">
        <v>5591.0</v>
      </c>
      <c r="F939" s="19" t="s">
        <v>2191</v>
      </c>
    </row>
    <row r="940">
      <c r="A940" s="11">
        <v>939.0</v>
      </c>
      <c r="B940" s="3" t="s">
        <v>2192</v>
      </c>
      <c r="C940" s="41">
        <v>2.478486422E9</v>
      </c>
      <c r="D940" s="42">
        <v>5.59766676E8</v>
      </c>
      <c r="E940" s="6">
        <v>5422.0</v>
      </c>
      <c r="F940" s="41" t="s">
        <v>2193</v>
      </c>
    </row>
    <row r="941">
      <c r="A941" s="11">
        <v>940.0</v>
      </c>
      <c r="B941" s="9" t="s">
        <v>2194</v>
      </c>
      <c r="C941" s="41">
        <v>2.457664742E9</v>
      </c>
      <c r="D941" s="19">
        <v>5.35932745E8</v>
      </c>
      <c r="E941" s="6">
        <v>5397.0</v>
      </c>
      <c r="F941" s="19" t="s">
        <v>2195</v>
      </c>
    </row>
    <row r="942">
      <c r="A942" s="2">
        <v>941.0</v>
      </c>
      <c r="B942" s="3" t="s">
        <v>2196</v>
      </c>
      <c r="C942" s="41">
        <v>1.096867286E9</v>
      </c>
      <c r="D942" s="42">
        <v>5.51996611E8</v>
      </c>
      <c r="E942" s="6">
        <v>5260.0</v>
      </c>
      <c r="F942" s="41" t="s">
        <v>2197</v>
      </c>
    </row>
    <row r="943">
      <c r="A943" s="11">
        <v>942.0</v>
      </c>
      <c r="B943" s="9" t="s">
        <v>2198</v>
      </c>
      <c r="C943" s="41">
        <v>2.489514998E9</v>
      </c>
      <c r="D943" s="19">
        <v>5.61181311E8</v>
      </c>
      <c r="E943" s="6">
        <v>5253.0</v>
      </c>
      <c r="F943" s="43" t="s">
        <v>2199</v>
      </c>
    </row>
    <row r="944">
      <c r="A944" s="11">
        <v>943.0</v>
      </c>
      <c r="B944" s="3" t="s">
        <v>2200</v>
      </c>
      <c r="C944" s="41">
        <v>2.471898102E9</v>
      </c>
      <c r="D944" s="42">
        <v>5.02127291E8</v>
      </c>
      <c r="E944" s="6">
        <v>5171.0</v>
      </c>
      <c r="F944" s="41" t="s">
        <v>1237</v>
      </c>
    </row>
    <row r="945">
      <c r="A945" s="2">
        <v>944.0</v>
      </c>
      <c r="B945" s="9" t="s">
        <v>2201</v>
      </c>
      <c r="C945" s="41">
        <v>2.401399411E9</v>
      </c>
      <c r="D945" s="19">
        <v>5.57996677E8</v>
      </c>
      <c r="E945" s="6">
        <v>5127.0</v>
      </c>
      <c r="F945" s="41" t="s">
        <v>2202</v>
      </c>
    </row>
    <row r="946">
      <c r="A946" s="11">
        <v>945.0</v>
      </c>
      <c r="B946" s="3" t="s">
        <v>2203</v>
      </c>
      <c r="C946" s="41">
        <v>2.488521424E9</v>
      </c>
      <c r="D946" s="42">
        <v>5.02468521E8</v>
      </c>
      <c r="E946" s="6">
        <v>5025.0</v>
      </c>
      <c r="F946" s="43" t="s">
        <v>2204</v>
      </c>
    </row>
    <row r="947">
      <c r="A947" s="11">
        <v>946.0</v>
      </c>
      <c r="B947" s="9" t="s">
        <v>2205</v>
      </c>
      <c r="C947" s="41">
        <v>2.487168854E9</v>
      </c>
      <c r="D947" s="19">
        <v>5.51047525E8</v>
      </c>
      <c r="E947" s="6">
        <v>5025.0</v>
      </c>
      <c r="F947" s="41" t="s">
        <v>2206</v>
      </c>
    </row>
    <row r="948">
      <c r="A948" s="2">
        <v>947.0</v>
      </c>
      <c r="B948" s="3" t="s">
        <v>2207</v>
      </c>
      <c r="C948" s="41">
        <v>2.488352952E9</v>
      </c>
      <c r="D948" s="42">
        <v>5.91295292E8</v>
      </c>
      <c r="E948" s="6">
        <v>5001.0</v>
      </c>
      <c r="F948" s="42" t="s">
        <v>2208</v>
      </c>
    </row>
    <row r="949">
      <c r="A949" s="11">
        <v>948.0</v>
      </c>
      <c r="B949" s="9" t="s">
        <v>2209</v>
      </c>
      <c r="C949" s="41">
        <v>2.48826843E9</v>
      </c>
      <c r="D949" s="19">
        <v>5.43934955E8</v>
      </c>
      <c r="E949" s="6">
        <v>4955.0</v>
      </c>
      <c r="F949" s="43" t="s">
        <v>2210</v>
      </c>
    </row>
    <row r="950">
      <c r="A950" s="11">
        <v>949.0</v>
      </c>
      <c r="B950" s="3" t="s">
        <v>2211</v>
      </c>
      <c r="C950" s="41">
        <v>2.462905981E9</v>
      </c>
      <c r="D950" s="42">
        <v>5.35433345E8</v>
      </c>
      <c r="E950" s="6">
        <v>4850.0</v>
      </c>
      <c r="F950" s="42" t="s">
        <v>2212</v>
      </c>
    </row>
    <row r="951">
      <c r="A951" s="2">
        <v>950.0</v>
      </c>
      <c r="B951" s="9" t="s">
        <v>2213</v>
      </c>
      <c r="C951" s="41">
        <v>2.487133072E9</v>
      </c>
      <c r="D951" s="19">
        <v>5.42095477E8</v>
      </c>
      <c r="E951" s="6">
        <v>4788.0</v>
      </c>
      <c r="F951" s="19" t="s">
        <v>2214</v>
      </c>
    </row>
    <row r="952">
      <c r="A952" s="11">
        <v>951.0</v>
      </c>
      <c r="B952" s="3" t="s">
        <v>2215</v>
      </c>
      <c r="C952" s="41">
        <v>2.488803608E9</v>
      </c>
      <c r="D952" s="42">
        <v>5.52505202E8</v>
      </c>
      <c r="E952" s="6">
        <v>4763.0</v>
      </c>
      <c r="F952" s="41" t="s">
        <v>2216</v>
      </c>
    </row>
    <row r="953">
      <c r="A953" s="11">
        <v>952.0</v>
      </c>
      <c r="B953" s="9" t="s">
        <v>2217</v>
      </c>
      <c r="C953" s="41">
        <v>2.487169365E9</v>
      </c>
      <c r="D953" s="19">
        <v>5.57596251E8</v>
      </c>
      <c r="E953" s="6">
        <v>4752.0</v>
      </c>
      <c r="F953" s="19" t="s">
        <v>2218</v>
      </c>
    </row>
    <row r="954">
      <c r="A954" s="2">
        <v>953.0</v>
      </c>
      <c r="B954" s="3" t="s">
        <v>2219</v>
      </c>
      <c r="C954" s="41">
        <v>2.381317508E9</v>
      </c>
      <c r="D954" s="42">
        <v>5.59111111E8</v>
      </c>
      <c r="E954" s="6">
        <v>4694.0</v>
      </c>
      <c r="F954" s="41" t="s">
        <v>2220</v>
      </c>
    </row>
    <row r="955">
      <c r="A955" s="11">
        <v>954.0</v>
      </c>
      <c r="B955" s="9" t="s">
        <v>2221</v>
      </c>
      <c r="C955" s="41">
        <v>2.457718167E9</v>
      </c>
      <c r="D955" s="19">
        <v>5.02164987E8</v>
      </c>
      <c r="E955" s="6">
        <v>4685.0</v>
      </c>
      <c r="F955" s="41" t="s">
        <v>2222</v>
      </c>
    </row>
    <row r="956">
      <c r="A956" s="11">
        <v>955.0</v>
      </c>
      <c r="B956" s="3" t="s">
        <v>2223</v>
      </c>
      <c r="C956" s="41">
        <v>2.488521226E9</v>
      </c>
      <c r="D956" s="42">
        <v>5.53977841E8</v>
      </c>
      <c r="E956" s="6">
        <v>4623.0</v>
      </c>
      <c r="F956" s="43" t="s">
        <v>2224</v>
      </c>
    </row>
    <row r="957">
      <c r="A957" s="2">
        <v>956.0</v>
      </c>
      <c r="B957" s="9" t="s">
        <v>2225</v>
      </c>
      <c r="C957" s="41">
        <v>2.488375201E9</v>
      </c>
      <c r="D957" s="19">
        <v>5.45858515E8</v>
      </c>
      <c r="E957" s="6">
        <v>4589.0</v>
      </c>
      <c r="F957" s="41" t="s">
        <v>2226</v>
      </c>
    </row>
    <row r="958">
      <c r="A958" s="11">
        <v>957.0</v>
      </c>
      <c r="B958" s="3" t="s">
        <v>2227</v>
      </c>
      <c r="C958" s="41">
        <v>2.489609905E9</v>
      </c>
      <c r="D958" s="42">
        <v>5.93603252E8</v>
      </c>
      <c r="E958" s="6">
        <v>4554.0</v>
      </c>
      <c r="F958" s="43" t="s">
        <v>2228</v>
      </c>
    </row>
    <row r="959">
      <c r="A959" s="11">
        <v>958.0</v>
      </c>
      <c r="B959" s="9" t="s">
        <v>2229</v>
      </c>
      <c r="C959" s="41">
        <v>2.487131878E9</v>
      </c>
      <c r="D959" s="19">
        <v>5.9478377E8</v>
      </c>
      <c r="E959" s="6">
        <v>4554.0</v>
      </c>
      <c r="F959" s="19" t="s">
        <v>2230</v>
      </c>
    </row>
    <row r="960">
      <c r="A960" s="2">
        <v>959.0</v>
      </c>
      <c r="B960" s="3" t="s">
        <v>2231</v>
      </c>
      <c r="C960" s="41">
        <v>1.114505587E9</v>
      </c>
      <c r="D960" s="42">
        <v>5.85556501E8</v>
      </c>
      <c r="E960" s="6">
        <v>4533.0</v>
      </c>
      <c r="F960" s="41" t="s">
        <v>2232</v>
      </c>
    </row>
    <row r="961">
      <c r="A961" s="11">
        <v>960.0</v>
      </c>
      <c r="B961" s="9" t="s">
        <v>2233</v>
      </c>
      <c r="C961" s="41">
        <v>1.032050492E9</v>
      </c>
      <c r="D961" s="19">
        <v>5.03985254E8</v>
      </c>
      <c r="E961" s="6">
        <v>4500.0</v>
      </c>
      <c r="F961" s="43" t="s">
        <v>2234</v>
      </c>
    </row>
    <row r="962">
      <c r="A962" s="11">
        <v>961.0</v>
      </c>
      <c r="B962" s="46" t="s">
        <v>2235</v>
      </c>
      <c r="C962" s="41">
        <v>2.457663348E9</v>
      </c>
      <c r="D962" s="42">
        <v>5.8590225E8</v>
      </c>
      <c r="E962" s="6">
        <v>4452.0</v>
      </c>
      <c r="F962" s="41" t="s">
        <v>2236</v>
      </c>
    </row>
    <row r="963">
      <c r="A963" s="2">
        <v>962.0</v>
      </c>
      <c r="B963" s="9" t="s">
        <v>2237</v>
      </c>
      <c r="C963" s="41">
        <v>2.381380589E9</v>
      </c>
      <c r="D963" s="19">
        <v>5.45002151E8</v>
      </c>
      <c r="E963" s="6">
        <v>4436.0</v>
      </c>
      <c r="F963" s="41" t="s">
        <v>2238</v>
      </c>
    </row>
    <row r="964">
      <c r="A964" s="11">
        <v>963.0</v>
      </c>
      <c r="B964" s="3" t="s">
        <v>2239</v>
      </c>
      <c r="C964" s="41">
        <v>2.452035062E9</v>
      </c>
      <c r="D964" s="42">
        <v>5.30403354E8</v>
      </c>
      <c r="E964" s="6">
        <v>4435.0</v>
      </c>
      <c r="F964" s="41" t="s">
        <v>2240</v>
      </c>
    </row>
    <row r="965">
      <c r="A965" s="11">
        <v>964.0</v>
      </c>
      <c r="B965" s="9" t="s">
        <v>2241</v>
      </c>
      <c r="C965" s="41">
        <v>2.472029624E9</v>
      </c>
      <c r="D965" s="19">
        <v>5.31101117E8</v>
      </c>
      <c r="E965" s="6">
        <v>4431.0</v>
      </c>
      <c r="F965" s="41" t="s">
        <v>2242</v>
      </c>
    </row>
    <row r="966">
      <c r="A966" s="2">
        <v>965.0</v>
      </c>
      <c r="B966" s="3" t="s">
        <v>2243</v>
      </c>
      <c r="C966" s="41">
        <v>2.478486604E9</v>
      </c>
      <c r="D966" s="42">
        <v>5.32237391E8</v>
      </c>
      <c r="E966" s="6">
        <v>4397.0</v>
      </c>
      <c r="F966" s="41" t="s">
        <v>2244</v>
      </c>
    </row>
    <row r="967">
      <c r="A967" s="11">
        <v>966.0</v>
      </c>
      <c r="B967" s="9" t="s">
        <v>2245</v>
      </c>
      <c r="C967" s="41">
        <v>2.484518903E9</v>
      </c>
      <c r="D967" s="19">
        <v>5.88686896E8</v>
      </c>
      <c r="E967" s="6">
        <v>4386.0</v>
      </c>
      <c r="F967" s="41" t="s">
        <v>2246</v>
      </c>
    </row>
    <row r="968">
      <c r="A968" s="11">
        <v>967.0</v>
      </c>
      <c r="B968" s="3" t="s">
        <v>2247</v>
      </c>
      <c r="C968" s="41">
        <v>2.459451031E9</v>
      </c>
      <c r="D968" s="42">
        <v>5.75875875E8</v>
      </c>
      <c r="E968" s="6">
        <v>4377.0</v>
      </c>
      <c r="F968" s="43" t="s">
        <v>2248</v>
      </c>
    </row>
    <row r="969">
      <c r="A969" s="2">
        <v>968.0</v>
      </c>
      <c r="B969" s="46" t="s">
        <v>2249</v>
      </c>
      <c r="C969" s="41">
        <v>1.112664972E9</v>
      </c>
      <c r="D969" s="19">
        <v>5.95860802E8</v>
      </c>
      <c r="E969" s="6">
        <v>4320.0</v>
      </c>
      <c r="F969" s="41" t="s">
        <v>2250</v>
      </c>
    </row>
    <row r="970">
      <c r="A970" s="11">
        <v>969.0</v>
      </c>
      <c r="B970" s="3" t="s">
        <v>2251</v>
      </c>
      <c r="C970" s="41">
        <v>2.459455156E9</v>
      </c>
      <c r="D970" s="42">
        <v>5.05547595E8</v>
      </c>
      <c r="E970" s="6">
        <v>4286.0</v>
      </c>
      <c r="F970" s="41" t="s">
        <v>2252</v>
      </c>
    </row>
    <row r="971">
      <c r="A971" s="11">
        <v>970.0</v>
      </c>
      <c r="B971" s="9" t="s">
        <v>2253</v>
      </c>
      <c r="C971" s="41">
        <v>2.472033618E9</v>
      </c>
      <c r="D971" s="19">
        <v>5.59770332E8</v>
      </c>
      <c r="E971" s="6">
        <v>4283.0</v>
      </c>
      <c r="F971" s="41" t="s">
        <v>2254</v>
      </c>
    </row>
    <row r="972">
      <c r="A972" s="2">
        <v>971.0</v>
      </c>
      <c r="B972" s="3" t="s">
        <v>2255</v>
      </c>
      <c r="C972" s="41">
        <v>1.103927859E9</v>
      </c>
      <c r="D972" s="42">
        <v>5.51881525E8</v>
      </c>
      <c r="E972" s="6">
        <v>4262.0</v>
      </c>
      <c r="F972" s="41" t="s">
        <v>2256</v>
      </c>
    </row>
    <row r="973">
      <c r="A973" s="11">
        <v>972.0</v>
      </c>
      <c r="B973" s="9" t="s">
        <v>2257</v>
      </c>
      <c r="C973" s="41">
        <v>2.472015086E9</v>
      </c>
      <c r="D973" s="19">
        <v>5.22221727E8</v>
      </c>
      <c r="E973" s="6">
        <v>4234.0</v>
      </c>
      <c r="F973" s="41" t="s">
        <v>2258</v>
      </c>
    </row>
    <row r="974">
      <c r="A974" s="11">
        <v>973.0</v>
      </c>
      <c r="B974" s="3" t="s">
        <v>2259</v>
      </c>
      <c r="C974" s="41">
        <v>2.488521317E9</v>
      </c>
      <c r="D974" s="42">
        <v>5.85252187E8</v>
      </c>
      <c r="E974" s="6">
        <v>4225.0</v>
      </c>
      <c r="F974" s="42" t="s">
        <v>2260</v>
      </c>
    </row>
    <row r="975">
      <c r="A975" s="2">
        <v>974.0</v>
      </c>
      <c r="B975" s="9" t="s">
        <v>2261</v>
      </c>
      <c r="C975" s="41">
        <v>2.457719504E9</v>
      </c>
      <c r="D975" s="19">
        <v>5.03468521E8</v>
      </c>
      <c r="E975" s="6">
        <v>4223.0</v>
      </c>
      <c r="F975" s="41" t="s">
        <v>2262</v>
      </c>
    </row>
    <row r="976">
      <c r="A976" s="11">
        <v>975.0</v>
      </c>
      <c r="B976" s="3" t="s">
        <v>2263</v>
      </c>
      <c r="C976" s="41">
        <v>2.45766427E9</v>
      </c>
      <c r="D976" s="42">
        <v>5.45646456E8</v>
      </c>
      <c r="E976" s="6">
        <v>4201.0</v>
      </c>
      <c r="F976" s="41" t="s">
        <v>2264</v>
      </c>
    </row>
    <row r="977">
      <c r="A977" s="11">
        <v>976.0</v>
      </c>
      <c r="B977" s="9" t="s">
        <v>2265</v>
      </c>
      <c r="C977" s="41">
        <v>2.489611414E9</v>
      </c>
      <c r="D977" s="19">
        <v>5.6415924E8</v>
      </c>
      <c r="E977" s="6">
        <v>4193.0</v>
      </c>
      <c r="F977" s="43" t="s">
        <v>2266</v>
      </c>
    </row>
    <row r="978">
      <c r="A978" s="2">
        <v>977.0</v>
      </c>
      <c r="B978" s="3" t="s">
        <v>2267</v>
      </c>
      <c r="C978" s="41">
        <v>1.111436455E9</v>
      </c>
      <c r="D978" s="42">
        <v>5.88286896E8</v>
      </c>
      <c r="E978" s="6">
        <v>4176.0</v>
      </c>
      <c r="F978" s="41" t="s">
        <v>2268</v>
      </c>
    </row>
    <row r="979">
      <c r="A979" s="11">
        <v>978.0</v>
      </c>
      <c r="B979" s="9" t="s">
        <v>2269</v>
      </c>
      <c r="C979" s="41">
        <v>2.472016746E9</v>
      </c>
      <c r="D979" s="19">
        <v>5.3123523E8</v>
      </c>
      <c r="E979" s="6">
        <v>4151.0</v>
      </c>
      <c r="F979" s="41" t="s">
        <v>2270</v>
      </c>
    </row>
    <row r="980">
      <c r="A980" s="11">
        <v>979.0</v>
      </c>
      <c r="B980" s="3" t="s">
        <v>2271</v>
      </c>
      <c r="C980" s="41">
        <v>2.472197751E9</v>
      </c>
      <c r="D980" s="42">
        <v>5.51722139E8</v>
      </c>
      <c r="E980" s="6">
        <v>4133.0</v>
      </c>
      <c r="F980" s="41" t="s">
        <v>2272</v>
      </c>
    </row>
    <row r="981">
      <c r="A981" s="2">
        <v>980.0</v>
      </c>
      <c r="B981" s="9" t="s">
        <v>2273</v>
      </c>
      <c r="C981" s="41">
        <v>1.095609911E9</v>
      </c>
      <c r="D981" s="19">
        <v>5.69876728E8</v>
      </c>
      <c r="E981" s="6">
        <v>4093.0</v>
      </c>
      <c r="F981" s="41" t="s">
        <v>2274</v>
      </c>
    </row>
    <row r="982">
      <c r="A982" s="11">
        <v>981.0</v>
      </c>
      <c r="B982" s="3" t="s">
        <v>2275</v>
      </c>
      <c r="C982" s="41">
        <v>2.48451797E9</v>
      </c>
      <c r="D982" s="42">
        <v>5.05252523E8</v>
      </c>
      <c r="E982" s="6">
        <v>4059.0</v>
      </c>
      <c r="F982" s="43" t="s">
        <v>2276</v>
      </c>
    </row>
    <row r="983">
      <c r="A983" s="11">
        <v>982.0</v>
      </c>
      <c r="B983" s="9" t="s">
        <v>2277</v>
      </c>
      <c r="C983" s="41">
        <v>2.452039536E9</v>
      </c>
      <c r="D983" s="19">
        <v>5.83854762E8</v>
      </c>
      <c r="E983" s="6">
        <v>4058.0</v>
      </c>
      <c r="F983" s="41" t="s">
        <v>2278</v>
      </c>
    </row>
    <row r="984">
      <c r="A984" s="2">
        <v>983.0</v>
      </c>
      <c r="B984" s="3" t="s">
        <v>2279</v>
      </c>
      <c r="C984" s="41">
        <v>2.478429265E9</v>
      </c>
      <c r="D984" s="42">
        <v>5.97935335E8</v>
      </c>
      <c r="E984" s="6">
        <v>4046.0</v>
      </c>
      <c r="F984" s="41" t="s">
        <v>2280</v>
      </c>
    </row>
    <row r="985">
      <c r="A985" s="11">
        <v>984.0</v>
      </c>
      <c r="B985" s="9" t="s">
        <v>2281</v>
      </c>
      <c r="C985" s="41">
        <v>1.004935993E9</v>
      </c>
      <c r="D985" s="19">
        <v>5.05215277E8</v>
      </c>
      <c r="E985" s="6">
        <v>4000.0</v>
      </c>
      <c r="F985" s="43" t="s">
        <v>2282</v>
      </c>
    </row>
    <row r="986">
      <c r="A986" s="11">
        <v>985.0</v>
      </c>
      <c r="B986" s="3" t="s">
        <v>2283</v>
      </c>
      <c r="C986" s="41">
        <v>2.453984102E9</v>
      </c>
      <c r="D986" s="42">
        <v>5.81456665E8</v>
      </c>
      <c r="E986" s="6">
        <v>3955.0</v>
      </c>
      <c r="F986" s="41" t="s">
        <v>2284</v>
      </c>
    </row>
    <row r="987">
      <c r="A987" s="2">
        <v>986.0</v>
      </c>
      <c r="B987" s="9" t="s">
        <v>2285</v>
      </c>
      <c r="C987" s="41">
        <v>2.473262455E9</v>
      </c>
      <c r="D987" s="19">
        <v>5.32415752E8</v>
      </c>
      <c r="E987" s="6">
        <v>3951.0</v>
      </c>
      <c r="F987" s="41" t="s">
        <v>2286</v>
      </c>
    </row>
    <row r="988">
      <c r="A988" s="11">
        <v>987.0</v>
      </c>
      <c r="B988" s="3" t="s">
        <v>2287</v>
      </c>
      <c r="C988" s="41">
        <v>2.47326219E9</v>
      </c>
      <c r="D988" s="42">
        <v>5.323125E8</v>
      </c>
      <c r="E988" s="6">
        <v>3897.0</v>
      </c>
      <c r="F988" s="41" t="s">
        <v>1498</v>
      </c>
    </row>
    <row r="989">
      <c r="A989" s="11">
        <v>988.0</v>
      </c>
      <c r="B989" s="9" t="s">
        <v>2288</v>
      </c>
      <c r="C989" s="41">
        <v>2.483799173E9</v>
      </c>
      <c r="D989" s="19">
        <v>5.55252525E8</v>
      </c>
      <c r="E989" s="6">
        <v>3894.0</v>
      </c>
      <c r="F989" s="43" t="s">
        <v>2289</v>
      </c>
    </row>
    <row r="990">
      <c r="A990" s="2">
        <v>989.0</v>
      </c>
      <c r="B990" s="3" t="s">
        <v>2290</v>
      </c>
      <c r="C990" s="41">
        <v>2.488006921E9</v>
      </c>
      <c r="D990" s="42">
        <v>5.41270285E8</v>
      </c>
      <c r="E990" s="6">
        <v>3862.0</v>
      </c>
      <c r="F990" s="42" t="s">
        <v>2291</v>
      </c>
    </row>
    <row r="991">
      <c r="A991" s="11">
        <v>990.0</v>
      </c>
      <c r="B991" s="9" t="s">
        <v>2292</v>
      </c>
      <c r="C991" s="41">
        <v>2.459461659E9</v>
      </c>
      <c r="D991" s="19">
        <v>5.12378676E8</v>
      </c>
      <c r="E991" s="6">
        <v>3852.0</v>
      </c>
      <c r="F991" s="41" t="s">
        <v>2293</v>
      </c>
    </row>
    <row r="992">
      <c r="A992" s="11">
        <v>991.0</v>
      </c>
      <c r="B992" s="3" t="s">
        <v>2294</v>
      </c>
      <c r="C992" s="41">
        <v>2.457665681E9</v>
      </c>
      <c r="D992" s="42" t="s">
        <v>2295</v>
      </c>
      <c r="E992" s="6">
        <v>3820.0</v>
      </c>
      <c r="F992" s="41" t="s">
        <v>2296</v>
      </c>
    </row>
    <row r="993">
      <c r="A993" s="2">
        <v>992.0</v>
      </c>
      <c r="B993" s="9" t="s">
        <v>2297</v>
      </c>
      <c r="C993" s="41">
        <v>2.483798456E9</v>
      </c>
      <c r="D993" s="19">
        <v>5.72450894E8</v>
      </c>
      <c r="E993" s="6">
        <v>3807.0</v>
      </c>
      <c r="F993" s="43" t="s">
        <v>2298</v>
      </c>
    </row>
    <row r="994">
      <c r="A994" s="11">
        <v>993.0</v>
      </c>
      <c r="B994" s="3" t="s">
        <v>2299</v>
      </c>
      <c r="C994" s="41">
        <v>2.459547853E9</v>
      </c>
      <c r="D994" s="42">
        <v>1.33419594E8</v>
      </c>
      <c r="E994" s="6">
        <v>3763.0</v>
      </c>
      <c r="F994" s="41" t="s">
        <v>2300</v>
      </c>
    </row>
    <row r="995">
      <c r="A995" s="11">
        <v>994.0</v>
      </c>
      <c r="B995" s="9" t="s">
        <v>2301</v>
      </c>
      <c r="C995" s="41">
        <v>2.459451536E9</v>
      </c>
      <c r="D995" s="19">
        <v>5.44150414E8</v>
      </c>
      <c r="E995" s="6">
        <v>3760.0</v>
      </c>
      <c r="F995" s="41" t="s">
        <v>2302</v>
      </c>
    </row>
    <row r="996">
      <c r="A996" s="2">
        <v>995.0</v>
      </c>
      <c r="B996" s="3" t="s">
        <v>2303</v>
      </c>
      <c r="C996" s="41">
        <v>2.472009576E9</v>
      </c>
      <c r="D996" s="42">
        <v>5.94519959E8</v>
      </c>
      <c r="E996" s="6">
        <v>3743.0</v>
      </c>
      <c r="F996" s="41" t="s">
        <v>2304</v>
      </c>
    </row>
    <row r="997">
      <c r="A997" s="11">
        <v>996.0</v>
      </c>
      <c r="B997" s="9" t="s">
        <v>2305</v>
      </c>
      <c r="C997" s="41">
        <v>2.480696612E9</v>
      </c>
      <c r="D997" s="19">
        <v>5.72271519E8</v>
      </c>
      <c r="E997" s="6">
        <v>3740.0</v>
      </c>
      <c r="F997" s="19" t="s">
        <v>2306</v>
      </c>
    </row>
    <row r="998">
      <c r="A998" s="11">
        <v>997.0</v>
      </c>
      <c r="B998" s="3" t="s">
        <v>2307</v>
      </c>
      <c r="C998" s="41">
        <v>2.472009949E9</v>
      </c>
      <c r="D998" s="44">
        <v>5.323031E7</v>
      </c>
      <c r="E998" s="6">
        <v>3725.0</v>
      </c>
      <c r="F998" s="41" t="s">
        <v>2308</v>
      </c>
    </row>
    <row r="999">
      <c r="A999" s="2">
        <v>998.0</v>
      </c>
      <c r="B999" s="9" t="s">
        <v>2309</v>
      </c>
      <c r="C999" s="41">
        <v>2.254043306E9</v>
      </c>
      <c r="D999" s="19">
        <v>5.22922552E8</v>
      </c>
      <c r="E999" s="6">
        <v>3717.0</v>
      </c>
      <c r="F999" s="41" t="s">
        <v>2310</v>
      </c>
    </row>
    <row r="1000">
      <c r="A1000" s="11">
        <v>999.0</v>
      </c>
      <c r="B1000" s="3" t="s">
        <v>2311</v>
      </c>
      <c r="C1000" s="41">
        <v>1.061678122E9</v>
      </c>
      <c r="D1000" s="42">
        <v>5.78882828E8</v>
      </c>
      <c r="E1000" s="6">
        <v>3700.0</v>
      </c>
      <c r="F1000" s="41" t="s">
        <v>2312</v>
      </c>
    </row>
    <row r="1001">
      <c r="A1001" s="11">
        <v>1000.0</v>
      </c>
      <c r="B1001" s="9" t="s">
        <v>2313</v>
      </c>
      <c r="C1001" s="41">
        <v>2.462473287E9</v>
      </c>
      <c r="D1001" s="19">
        <v>5.02127214E8</v>
      </c>
      <c r="E1001" s="6">
        <v>3697.0</v>
      </c>
      <c r="F1001" s="43" t="s">
        <v>2314</v>
      </c>
    </row>
    <row r="1002">
      <c r="A1002" s="2">
        <v>1001.0</v>
      </c>
      <c r="B1002" s="3" t="s">
        <v>2315</v>
      </c>
      <c r="C1002" s="41">
        <v>2.487124329E9</v>
      </c>
      <c r="D1002" s="42">
        <v>5.45647554E8</v>
      </c>
      <c r="E1002" s="6">
        <v>3687.0</v>
      </c>
      <c r="F1002" s="43" t="s">
        <v>2316</v>
      </c>
    </row>
    <row r="1003">
      <c r="A1003" s="11">
        <v>1002.0</v>
      </c>
      <c r="B1003" s="9" t="s">
        <v>2317</v>
      </c>
      <c r="C1003" s="41">
        <v>2.488521689E9</v>
      </c>
      <c r="D1003" s="19">
        <v>5.76395409E8</v>
      </c>
      <c r="E1003" s="6">
        <v>3613.0</v>
      </c>
      <c r="F1003" s="19" t="s">
        <v>2318</v>
      </c>
    </row>
    <row r="1004">
      <c r="A1004" s="11">
        <v>1003.0</v>
      </c>
      <c r="B1004" s="3" t="s">
        <v>2319</v>
      </c>
      <c r="C1004" s="41">
        <v>2.488804051E9</v>
      </c>
      <c r="D1004" s="42">
        <v>5.57090649E8</v>
      </c>
      <c r="E1004" s="6">
        <v>3588.0</v>
      </c>
      <c r="F1004" s="41" t="s">
        <v>2320</v>
      </c>
    </row>
    <row r="1005">
      <c r="A1005" s="2">
        <v>1004.0</v>
      </c>
      <c r="B1005" s="9" t="s">
        <v>2321</v>
      </c>
      <c r="C1005" s="41">
        <v>2.459604589E9</v>
      </c>
      <c r="D1005" s="19">
        <v>5.54442145E8</v>
      </c>
      <c r="E1005" s="6">
        <v>3573.0</v>
      </c>
      <c r="F1005" s="19" t="s">
        <v>2322</v>
      </c>
    </row>
    <row r="1006">
      <c r="A1006" s="11">
        <v>1005.0</v>
      </c>
      <c r="B1006" s="3" t="s">
        <v>2323</v>
      </c>
      <c r="C1006" s="41">
        <v>2.490140957E9</v>
      </c>
      <c r="D1006" s="42">
        <v>5.47951658E8</v>
      </c>
      <c r="E1006" s="6">
        <v>3513.0</v>
      </c>
      <c r="F1006" s="42" t="s">
        <v>2324</v>
      </c>
    </row>
    <row r="1007">
      <c r="A1007" s="11">
        <v>1006.0</v>
      </c>
      <c r="B1007" s="9" t="s">
        <v>2325</v>
      </c>
      <c r="C1007" s="41">
        <v>2.463555033E9</v>
      </c>
      <c r="D1007" s="19">
        <v>5.59153214E8</v>
      </c>
      <c r="E1007" s="6">
        <v>3511.0</v>
      </c>
      <c r="F1007" s="41" t="s">
        <v>2326</v>
      </c>
    </row>
    <row r="1008">
      <c r="A1008" s="2">
        <v>1007.0</v>
      </c>
      <c r="B1008" s="3" t="s">
        <v>2327</v>
      </c>
      <c r="C1008" s="41">
        <v>2.416910624E9</v>
      </c>
      <c r="D1008" s="42">
        <v>5.8965516E8</v>
      </c>
      <c r="E1008" s="6">
        <v>3511.0</v>
      </c>
      <c r="F1008" s="41" t="s">
        <v>2328</v>
      </c>
    </row>
    <row r="1009">
      <c r="A1009" s="11">
        <v>1008.0</v>
      </c>
      <c r="B1009" s="9" t="s">
        <v>2329</v>
      </c>
      <c r="C1009" s="41">
        <v>2.488352846E9</v>
      </c>
      <c r="D1009" s="19">
        <v>5.8965417E8</v>
      </c>
      <c r="E1009" s="6">
        <v>3473.0</v>
      </c>
      <c r="F1009" s="43" t="s">
        <v>2330</v>
      </c>
    </row>
    <row r="1010">
      <c r="A1010" s="11">
        <v>1009.0</v>
      </c>
      <c r="B1010" s="3" t="s">
        <v>2331</v>
      </c>
      <c r="C1010" s="41">
        <v>2.48852158E9</v>
      </c>
      <c r="D1010" s="42">
        <v>5.06853479E8</v>
      </c>
      <c r="E1010" s="6">
        <v>3457.0</v>
      </c>
      <c r="F1010" s="43" t="s">
        <v>2332</v>
      </c>
    </row>
    <row r="1011">
      <c r="A1011" s="2">
        <v>1010.0</v>
      </c>
      <c r="B1011" s="9" t="s">
        <v>2333</v>
      </c>
      <c r="C1011" s="41">
        <v>2.487124121E9</v>
      </c>
      <c r="D1011" s="19">
        <v>5.09210456E8</v>
      </c>
      <c r="E1011" s="6">
        <v>3370.0</v>
      </c>
      <c r="F1011" s="19" t="s">
        <v>2334</v>
      </c>
    </row>
    <row r="1012">
      <c r="A1012" s="11">
        <v>1011.0</v>
      </c>
      <c r="B1012" s="3" t="s">
        <v>2335</v>
      </c>
      <c r="C1012" s="41">
        <v>2.463552543E9</v>
      </c>
      <c r="D1012" s="42">
        <v>5.73266546E8</v>
      </c>
      <c r="E1012" s="6">
        <v>3369.0</v>
      </c>
      <c r="F1012" s="42" t="s">
        <v>2336</v>
      </c>
    </row>
    <row r="1013">
      <c r="A1013" s="11">
        <v>1012.0</v>
      </c>
      <c r="B1013" s="9" t="s">
        <v>2337</v>
      </c>
      <c r="C1013" s="41">
        <v>2.471898334E9</v>
      </c>
      <c r="D1013" s="19">
        <v>5.76479591E8</v>
      </c>
      <c r="E1013" s="6">
        <v>3343.0</v>
      </c>
      <c r="F1013" s="19" t="s">
        <v>2338</v>
      </c>
    </row>
    <row r="1014">
      <c r="A1014" s="2">
        <v>1013.0</v>
      </c>
      <c r="B1014" s="3" t="s">
        <v>2339</v>
      </c>
      <c r="C1014" s="41">
        <v>2.484518606E9</v>
      </c>
      <c r="D1014" s="42">
        <v>5.05547525E8</v>
      </c>
      <c r="E1014" s="6">
        <v>3286.0</v>
      </c>
      <c r="F1014" s="43" t="s">
        <v>2340</v>
      </c>
    </row>
    <row r="1015">
      <c r="A1015" s="11">
        <v>1014.0</v>
      </c>
      <c r="B1015" s="9" t="s">
        <v>2341</v>
      </c>
      <c r="C1015" s="41">
        <v>2.488824992E9</v>
      </c>
      <c r="D1015" s="19">
        <v>5.01039671E8</v>
      </c>
      <c r="E1015" s="6">
        <v>3248.0</v>
      </c>
      <c r="F1015" s="19" t="s">
        <v>2342</v>
      </c>
    </row>
    <row r="1016">
      <c r="A1016" s="11">
        <v>1015.0</v>
      </c>
      <c r="B1016" s="3" t="s">
        <v>2343</v>
      </c>
      <c r="C1016" s="41">
        <v>2.488080363E9</v>
      </c>
      <c r="D1016" s="42">
        <v>5.58995471E8</v>
      </c>
      <c r="E1016" s="6">
        <v>3189.0</v>
      </c>
      <c r="F1016" s="41" t="s">
        <v>2344</v>
      </c>
    </row>
    <row r="1017">
      <c r="A1017" s="2">
        <v>1016.0</v>
      </c>
      <c r="B1017" s="9" t="s">
        <v>2345</v>
      </c>
      <c r="C1017" s="41">
        <v>2.472009444E9</v>
      </c>
      <c r="D1017" s="19">
        <v>5.60274642E8</v>
      </c>
      <c r="E1017" s="6">
        <v>3185.0</v>
      </c>
      <c r="F1017" s="19" t="s">
        <v>2338</v>
      </c>
    </row>
    <row r="1018">
      <c r="A1018" s="11">
        <v>1017.0</v>
      </c>
      <c r="B1018" s="46" t="s">
        <v>2346</v>
      </c>
      <c r="C1018" s="41">
        <v>2.391245624E9</v>
      </c>
      <c r="D1018" s="42">
        <v>5.36565676E8</v>
      </c>
      <c r="E1018" s="6">
        <v>3115.0</v>
      </c>
      <c r="F1018" s="41" t="s">
        <v>2347</v>
      </c>
    </row>
    <row r="1019">
      <c r="A1019" s="11">
        <v>1018.0</v>
      </c>
      <c r="B1019" s="9" t="s">
        <v>2348</v>
      </c>
      <c r="C1019" s="41">
        <v>2.487166767E9</v>
      </c>
      <c r="D1019" s="19">
        <v>5.52515712E8</v>
      </c>
      <c r="E1019" s="6">
        <v>3035.0</v>
      </c>
      <c r="F1019" s="19" t="s">
        <v>2349</v>
      </c>
    </row>
    <row r="1020">
      <c r="A1020" s="2">
        <v>1019.0</v>
      </c>
      <c r="B1020" s="46" t="s">
        <v>2350</v>
      </c>
      <c r="C1020" s="41">
        <v>2.472174685E9</v>
      </c>
      <c r="D1020" s="42">
        <v>5.95990909E8</v>
      </c>
      <c r="E1020" s="6">
        <v>3012.0</v>
      </c>
      <c r="F1020" s="41" t="s">
        <v>2351</v>
      </c>
    </row>
    <row r="1021">
      <c r="A1021" s="11">
        <v>1020.0</v>
      </c>
      <c r="B1021" s="9" t="s">
        <v>2352</v>
      </c>
      <c r="C1021" s="41">
        <v>2.408385041E9</v>
      </c>
      <c r="D1021" s="19">
        <v>5.3195025E8</v>
      </c>
      <c r="E1021" s="6">
        <v>3010.0</v>
      </c>
      <c r="F1021" s="41" t="s">
        <v>2353</v>
      </c>
    </row>
    <row r="1022">
      <c r="A1022" s="11">
        <v>1021.0</v>
      </c>
      <c r="B1022" s="3" t="s">
        <v>2354</v>
      </c>
      <c r="C1022" s="41">
        <v>2.327338683E9</v>
      </c>
      <c r="D1022" s="42">
        <v>5.39150913E8</v>
      </c>
      <c r="E1022" s="6">
        <v>3010.0</v>
      </c>
      <c r="F1022" s="41" t="s">
        <v>2355</v>
      </c>
    </row>
    <row r="1023">
      <c r="A1023" s="2">
        <v>1022.0</v>
      </c>
      <c r="B1023" s="9" t="s">
        <v>2356</v>
      </c>
      <c r="C1023" s="41">
        <v>2.490102585E9</v>
      </c>
      <c r="D1023" s="19">
        <v>5.58246525E8</v>
      </c>
      <c r="E1023" s="6">
        <v>2995.0</v>
      </c>
      <c r="F1023" s="19" t="s">
        <v>2357</v>
      </c>
    </row>
    <row r="1024">
      <c r="A1024" s="11">
        <v>1023.0</v>
      </c>
      <c r="B1024" s="3" t="s">
        <v>2358</v>
      </c>
      <c r="C1024" s="41">
        <v>2.459455917E9</v>
      </c>
      <c r="D1024" s="42">
        <v>5.48745665E8</v>
      </c>
      <c r="E1024" s="6">
        <v>2960.0</v>
      </c>
      <c r="F1024" s="42" t="s">
        <v>2359</v>
      </c>
    </row>
    <row r="1025">
      <c r="A1025" s="11">
        <v>1024.0</v>
      </c>
      <c r="B1025" s="9" t="s">
        <v>2360</v>
      </c>
      <c r="C1025" s="41">
        <v>2.452378819E9</v>
      </c>
      <c r="D1025" s="19">
        <v>5.57995476E8</v>
      </c>
      <c r="E1025" s="6">
        <v>2916.0</v>
      </c>
      <c r="F1025" s="41" t="s">
        <v>2361</v>
      </c>
    </row>
    <row r="1026">
      <c r="A1026" s="2">
        <v>1025.0</v>
      </c>
      <c r="B1026" s="3" t="s">
        <v>2362</v>
      </c>
      <c r="C1026" s="41">
        <v>2.457663033E9</v>
      </c>
      <c r="D1026" s="42">
        <v>5.52302317E8</v>
      </c>
      <c r="E1026" s="6">
        <v>2884.0</v>
      </c>
      <c r="F1026" s="41" t="s">
        <v>2363</v>
      </c>
    </row>
    <row r="1027">
      <c r="A1027" s="11">
        <v>1026.0</v>
      </c>
      <c r="B1027" s="9" t="s">
        <v>2364</v>
      </c>
      <c r="C1027" s="41">
        <v>2.457662795E9</v>
      </c>
      <c r="D1027" s="19">
        <v>5.522021E8</v>
      </c>
      <c r="E1027" s="6">
        <v>2851.0</v>
      </c>
      <c r="F1027" s="19" t="s">
        <v>2365</v>
      </c>
    </row>
    <row r="1028">
      <c r="A1028" s="11">
        <v>1027.0</v>
      </c>
      <c r="B1028" s="3" t="s">
        <v>1236</v>
      </c>
      <c r="C1028" s="41">
        <v>2.484517376E9</v>
      </c>
      <c r="D1028" s="42">
        <v>5.01944931E8</v>
      </c>
      <c r="E1028" s="6">
        <v>2801.0</v>
      </c>
      <c r="F1028" s="41" t="s">
        <v>2366</v>
      </c>
    </row>
    <row r="1029">
      <c r="A1029" s="2">
        <v>1028.0</v>
      </c>
      <c r="B1029" s="9" t="s">
        <v>2367</v>
      </c>
      <c r="C1029" s="41">
        <v>2.489612081E9</v>
      </c>
      <c r="D1029" s="19">
        <v>5.76331758E8</v>
      </c>
      <c r="E1029" s="6">
        <v>2667.0</v>
      </c>
      <c r="F1029" s="43" t="s">
        <v>2368</v>
      </c>
    </row>
    <row r="1030">
      <c r="A1030" s="11">
        <v>1029.0</v>
      </c>
      <c r="B1030" s="3" t="s">
        <v>2369</v>
      </c>
      <c r="C1030" s="41">
        <v>2.488352895E9</v>
      </c>
      <c r="D1030" s="42">
        <v>5.89654708E8</v>
      </c>
      <c r="E1030" s="6">
        <v>2491.0</v>
      </c>
      <c r="F1030" s="41" t="s">
        <v>2370</v>
      </c>
    </row>
    <row r="1031">
      <c r="A1031" s="11">
        <v>1030.0</v>
      </c>
      <c r="B1031" s="9" t="s">
        <v>2371</v>
      </c>
      <c r="C1031" s="41">
        <v>2.463557039E9</v>
      </c>
      <c r="D1031" s="19">
        <v>5.97778487E8</v>
      </c>
      <c r="E1031" s="6">
        <v>2464.0</v>
      </c>
      <c r="F1031" s="19" t="s">
        <v>2372</v>
      </c>
    </row>
    <row r="1032">
      <c r="A1032" s="2">
        <v>1031.0</v>
      </c>
      <c r="B1032" s="3" t="s">
        <v>2373</v>
      </c>
      <c r="C1032" s="41">
        <v>2.459454464E9</v>
      </c>
      <c r="D1032" s="42">
        <v>5.82902552E8</v>
      </c>
      <c r="E1032" s="6">
        <v>2166.0</v>
      </c>
      <c r="F1032" s="41" t="s">
        <v>2374</v>
      </c>
    </row>
    <row r="1033">
      <c r="A1033" s="11">
        <v>1032.0</v>
      </c>
      <c r="B1033" s="9" t="s">
        <v>2375</v>
      </c>
      <c r="C1033" s="41">
        <v>1.019680394E9</v>
      </c>
      <c r="D1033" s="19">
        <v>5.95862826E8</v>
      </c>
      <c r="E1033" s="6">
        <v>2160.0</v>
      </c>
      <c r="F1033" s="41" t="s">
        <v>2376</v>
      </c>
    </row>
    <row r="1034">
      <c r="A1034" s="11">
        <v>1033.0</v>
      </c>
      <c r="B1034" s="3" t="s">
        <v>2377</v>
      </c>
      <c r="C1034" s="41">
        <v>2.488080322E9</v>
      </c>
      <c r="D1034" s="42">
        <v>5.41526574E8</v>
      </c>
      <c r="E1034" s="6">
        <v>2080.0</v>
      </c>
      <c r="F1034" s="43" t="s">
        <v>2378</v>
      </c>
    </row>
    <row r="1035">
      <c r="A1035" s="2">
        <v>1034.0</v>
      </c>
      <c r="B1035" s="9" t="s">
        <v>2379</v>
      </c>
      <c r="C1035" s="41">
        <v>2.466316524E9</v>
      </c>
      <c r="D1035" s="19">
        <v>5.93257696E8</v>
      </c>
      <c r="E1035" s="6">
        <v>2052.0</v>
      </c>
      <c r="F1035" s="19" t="s">
        <v>2380</v>
      </c>
    </row>
    <row r="1036">
      <c r="A1036" s="11">
        <v>1035.0</v>
      </c>
      <c r="B1036" s="3" t="s">
        <v>2381</v>
      </c>
      <c r="C1036" s="41">
        <v>1.09651784E9</v>
      </c>
      <c r="D1036" s="42">
        <v>5.76752222E8</v>
      </c>
      <c r="E1036" s="6">
        <v>2040.0</v>
      </c>
      <c r="F1036" s="41" t="s">
        <v>2382</v>
      </c>
    </row>
    <row r="1037">
      <c r="A1037" s="11">
        <v>1036.0</v>
      </c>
      <c r="B1037" s="46" t="s">
        <v>2383</v>
      </c>
      <c r="C1037" s="41">
        <v>1.023704248E9</v>
      </c>
      <c r="D1037" s="19">
        <v>5.97999291E8</v>
      </c>
      <c r="E1037" s="6">
        <v>2001.0</v>
      </c>
      <c r="F1037" s="41" t="s">
        <v>2384</v>
      </c>
    </row>
    <row r="1038">
      <c r="A1038" s="2">
        <v>1037.0</v>
      </c>
      <c r="B1038" s="3" t="s">
        <v>2385</v>
      </c>
      <c r="C1038" s="41">
        <v>2.457720296E9</v>
      </c>
      <c r="D1038" s="42">
        <v>5.41095413E8</v>
      </c>
      <c r="E1038" s="6">
        <v>2000.0</v>
      </c>
      <c r="F1038" s="41" t="s">
        <v>2386</v>
      </c>
    </row>
    <row r="1039">
      <c r="A1039" s="11">
        <v>1038.0</v>
      </c>
      <c r="B1039" s="9" t="s">
        <v>2387</v>
      </c>
      <c r="C1039" s="41">
        <v>2.401406646E9</v>
      </c>
      <c r="D1039" s="19">
        <v>5.51030339E8</v>
      </c>
      <c r="E1039" s="6">
        <v>1888.0</v>
      </c>
      <c r="F1039" s="41" t="s">
        <v>2388</v>
      </c>
    </row>
    <row r="1040">
      <c r="A1040" s="11">
        <v>1039.0</v>
      </c>
      <c r="B1040" s="3" t="s">
        <v>2389</v>
      </c>
      <c r="C1040" s="41">
        <v>2.462853827E9</v>
      </c>
      <c r="D1040" s="42">
        <v>5.67492525E8</v>
      </c>
      <c r="E1040" s="6">
        <v>1805.0</v>
      </c>
      <c r="F1040" s="43" t="s">
        <v>2390</v>
      </c>
    </row>
    <row r="1041">
      <c r="A1041" s="2">
        <v>1040.0</v>
      </c>
      <c r="B1041" s="9" t="s">
        <v>2391</v>
      </c>
      <c r="C1041" s="41" t="s">
        <v>2392</v>
      </c>
      <c r="D1041" s="19">
        <v>5.52501201E8</v>
      </c>
      <c r="E1041" s="6">
        <v>1800.0</v>
      </c>
      <c r="F1041" s="43" t="s">
        <v>2393</v>
      </c>
    </row>
    <row r="1042">
      <c r="A1042" s="11">
        <v>1041.0</v>
      </c>
      <c r="B1042" s="3" t="s">
        <v>2394</v>
      </c>
      <c r="C1042" s="41" t="s">
        <v>2395</v>
      </c>
      <c r="D1042" s="42">
        <v>5.44252245E8</v>
      </c>
      <c r="E1042" s="6">
        <v>1800.0</v>
      </c>
      <c r="F1042" s="43" t="s">
        <v>2396</v>
      </c>
    </row>
    <row r="1043">
      <c r="A1043" s="11">
        <v>1042.0</v>
      </c>
      <c r="B1043" s="9" t="s">
        <v>2397</v>
      </c>
      <c r="C1043" s="41" t="s">
        <v>2398</v>
      </c>
      <c r="D1043" s="19">
        <v>5.45225658E8</v>
      </c>
      <c r="E1043" s="6">
        <v>1740.0</v>
      </c>
      <c r="F1043" s="43" t="s">
        <v>2399</v>
      </c>
    </row>
    <row r="1044">
      <c r="A1044" s="2">
        <v>1043.0</v>
      </c>
      <c r="B1044" s="3" t="s">
        <v>2400</v>
      </c>
      <c r="C1044" s="41">
        <v>1.088218811E9</v>
      </c>
      <c r="D1044" s="42">
        <v>5.56865955E8</v>
      </c>
      <c r="E1044" s="6">
        <v>1680.0</v>
      </c>
      <c r="F1044" s="41" t="s">
        <v>2401</v>
      </c>
    </row>
    <row r="1045">
      <c r="A1045" s="11">
        <v>1044.0</v>
      </c>
      <c r="B1045" s="9" t="s">
        <v>2402</v>
      </c>
      <c r="C1045" s="41">
        <v>1.085613832E9</v>
      </c>
      <c r="D1045" s="19">
        <v>5.57887565E8</v>
      </c>
      <c r="E1045" s="6">
        <v>1620.0</v>
      </c>
      <c r="F1045" s="41" t="s">
        <v>2403</v>
      </c>
    </row>
    <row r="1046">
      <c r="A1046" s="11">
        <v>1045.0</v>
      </c>
      <c r="B1046" s="3" t="s">
        <v>2404</v>
      </c>
      <c r="C1046" s="41">
        <v>2.577487479E9</v>
      </c>
      <c r="D1046" s="42">
        <v>6.57259671E8</v>
      </c>
      <c r="E1046" s="6">
        <v>1600.0</v>
      </c>
      <c r="F1046" s="42" t="s">
        <v>2405</v>
      </c>
    </row>
    <row r="1047">
      <c r="A1047" s="2">
        <v>1046.0</v>
      </c>
      <c r="B1047" s="9" t="s">
        <v>2406</v>
      </c>
      <c r="C1047" s="41">
        <v>2.459461014E9</v>
      </c>
      <c r="D1047" s="19">
        <v>5.78965245E8</v>
      </c>
      <c r="E1047" s="6">
        <v>1564.0</v>
      </c>
      <c r="F1047" s="19" t="s">
        <v>2407</v>
      </c>
    </row>
    <row r="1048">
      <c r="A1048" s="11">
        <v>1047.0</v>
      </c>
      <c r="B1048" s="3" t="s">
        <v>2408</v>
      </c>
      <c r="C1048" s="41">
        <v>1.005680986E9</v>
      </c>
      <c r="D1048" s="42">
        <v>5.26788876E8</v>
      </c>
      <c r="E1048" s="6">
        <v>1440.0</v>
      </c>
      <c r="F1048" s="41" t="s">
        <v>2409</v>
      </c>
    </row>
    <row r="1049">
      <c r="A1049" s="11">
        <v>1048.0</v>
      </c>
      <c r="B1049" s="9" t="s">
        <v>2410</v>
      </c>
      <c r="C1049" s="41">
        <v>1.030044778E9</v>
      </c>
      <c r="D1049" s="19">
        <v>5.86886666E8</v>
      </c>
      <c r="E1049" s="6">
        <v>1440.0</v>
      </c>
      <c r="F1049" s="41" t="s">
        <v>2411</v>
      </c>
    </row>
    <row r="1050">
      <c r="A1050" s="2">
        <v>1049.0</v>
      </c>
      <c r="B1050" s="3" t="s">
        <v>2412</v>
      </c>
      <c r="C1050" s="41">
        <v>2.489610887E9</v>
      </c>
      <c r="D1050" s="42">
        <v>5.9649549E8</v>
      </c>
      <c r="E1050" s="6">
        <v>1414.0</v>
      </c>
      <c r="F1050" s="41" t="s">
        <v>2413</v>
      </c>
    </row>
    <row r="1051">
      <c r="A1051" s="11">
        <v>1050.0</v>
      </c>
      <c r="B1051" s="9" t="s">
        <v>2414</v>
      </c>
      <c r="C1051" s="41">
        <v>2.461477776E9</v>
      </c>
      <c r="D1051" s="19">
        <v>5.05547535E8</v>
      </c>
      <c r="E1051" s="6">
        <v>1274.0</v>
      </c>
      <c r="F1051" s="41" t="s">
        <v>2415</v>
      </c>
    </row>
    <row r="1052">
      <c r="A1052" s="11">
        <v>1051.0</v>
      </c>
      <c r="B1052" s="3" t="s">
        <v>2416</v>
      </c>
      <c r="C1052" s="41">
        <v>2.561413036E9</v>
      </c>
      <c r="D1052" s="42">
        <v>6.57669257E8</v>
      </c>
      <c r="E1052" s="6">
        <v>1126.0</v>
      </c>
      <c r="F1052" s="42" t="s">
        <v>2417</v>
      </c>
    </row>
    <row r="1053">
      <c r="A1053" s="2">
        <v>1052.0</v>
      </c>
      <c r="B1053" s="9" t="s">
        <v>2418</v>
      </c>
      <c r="C1053" s="41">
        <v>2.478535053E9</v>
      </c>
      <c r="D1053" s="19">
        <v>5.45888852E8</v>
      </c>
      <c r="E1053" s="41">
        <v>971.0</v>
      </c>
      <c r="F1053" s="43" t="s">
        <v>2419</v>
      </c>
    </row>
    <row r="1054">
      <c r="A1054" s="11">
        <v>1053.0</v>
      </c>
      <c r="B1054" s="3" t="s">
        <v>2420</v>
      </c>
      <c r="C1054" s="41">
        <v>2.477655084E9</v>
      </c>
      <c r="D1054" s="42">
        <v>5.76876786E8</v>
      </c>
      <c r="E1054" s="41">
        <v>667.0</v>
      </c>
      <c r="F1054" s="41" t="s">
        <v>2421</v>
      </c>
    </row>
    <row r="1055">
      <c r="A1055" s="11">
        <v>1054.0</v>
      </c>
      <c r="B1055" s="9" t="s">
        <v>2422</v>
      </c>
      <c r="C1055" s="41">
        <v>2.457663207E9</v>
      </c>
      <c r="D1055" s="19">
        <v>5.9465377E8</v>
      </c>
      <c r="E1055" s="41">
        <v>439.0</v>
      </c>
      <c r="F1055" s="19" t="s">
        <v>2423</v>
      </c>
    </row>
    <row r="1056">
      <c r="A1056" s="2">
        <v>1055.0</v>
      </c>
      <c r="B1056" s="3" t="s">
        <v>2424</v>
      </c>
      <c r="C1056" s="41">
        <v>1.093818779E9</v>
      </c>
      <c r="D1056" s="42">
        <v>5.0210721E8</v>
      </c>
      <c r="E1056" s="41">
        <v>360.0</v>
      </c>
      <c r="F1056" s="41" t="s">
        <v>2425</v>
      </c>
    </row>
    <row r="1057">
      <c r="A1057" s="11">
        <v>1056.0</v>
      </c>
      <c r="B1057" s="9" t="s">
        <v>2426</v>
      </c>
      <c r="C1057" s="41">
        <v>2.463606174E9</v>
      </c>
      <c r="D1057" s="19">
        <v>5.32513353E8</v>
      </c>
      <c r="E1057" s="41">
        <v>336.0</v>
      </c>
      <c r="F1057" s="41" t="s">
        <v>2427</v>
      </c>
    </row>
    <row r="1058">
      <c r="A1058" s="11">
        <v>1057.0</v>
      </c>
      <c r="B1058" s="3" t="s">
        <v>2428</v>
      </c>
      <c r="C1058" s="4">
        <v>2.483725509E9</v>
      </c>
      <c r="D1058" s="42">
        <v>5.52090259E8</v>
      </c>
      <c r="E1058" s="41">
        <v>154.0</v>
      </c>
      <c r="F1058" s="47" t="s">
        <v>2429</v>
      </c>
    </row>
    <row r="1059">
      <c r="A1059" s="2">
        <v>1058.0</v>
      </c>
      <c r="B1059" s="9" t="s">
        <v>2430</v>
      </c>
      <c r="C1059" s="4">
        <v>2.05007332E9</v>
      </c>
      <c r="D1059" s="48" t="s">
        <v>2431</v>
      </c>
      <c r="E1059" s="6">
        <v>35468.0</v>
      </c>
      <c r="F1059" s="49" t="s">
        <v>2432</v>
      </c>
    </row>
    <row r="1060">
      <c r="A1060" s="11">
        <v>1059.0</v>
      </c>
      <c r="B1060" s="3" t="s">
        <v>2433</v>
      </c>
      <c r="C1060" s="4">
        <v>2.050110243E9</v>
      </c>
      <c r="D1060" s="50" t="str">
        <f>+ 966 13 802 1255 6836 An Nahdha District-Unit No12- Ad Dammam 34241-3169 KSA. الدمام</f>
        <v>#ERROR!</v>
      </c>
      <c r="E1060" s="6">
        <v>39099.0</v>
      </c>
      <c r="F1060" s="47" t="s">
        <v>2434</v>
      </c>
    </row>
    <row r="1061">
      <c r="A1061" s="11">
        <v>1060.0</v>
      </c>
      <c r="B1061" s="9" t="s">
        <v>2435</v>
      </c>
      <c r="C1061" s="4">
        <v>4.030009125E9</v>
      </c>
      <c r="D1061" s="51" t="str">
        <f>+966-13-3636042 عمر بن عبد العزيز،المحمدية، المحمدية، الدمام 32432</f>
        <v>#ERROR!</v>
      </c>
      <c r="E1061" s="6">
        <v>29403.0</v>
      </c>
      <c r="F1061" s="49" t="s">
        <v>2436</v>
      </c>
    </row>
  </sheetData>
  <hyperlinks>
    <hyperlink r:id="rId1" ref="F10"/>
    <hyperlink r:id="rId2" ref="F11"/>
    <hyperlink r:id="rId3" ref="F12"/>
    <hyperlink r:id="rId4" ref="F13"/>
    <hyperlink r:id="rId5" ref="F18"/>
    <hyperlink r:id="rId6" ref="F21"/>
    <hyperlink r:id="rId7" ref="F25"/>
    <hyperlink r:id="rId8" ref="F26"/>
    <hyperlink r:id="rId9" ref="F28"/>
    <hyperlink r:id="rId10" ref="F29"/>
    <hyperlink r:id="rId11" ref="F30"/>
    <hyperlink r:id="rId12" ref="F31"/>
    <hyperlink r:id="rId13" ref="F33"/>
    <hyperlink r:id="rId14" ref="F41"/>
    <hyperlink r:id="rId15" ref="F42"/>
    <hyperlink r:id="rId16" ref="F49"/>
    <hyperlink r:id="rId17" ref="F51"/>
    <hyperlink r:id="rId18" ref="F57"/>
    <hyperlink r:id="rId19" ref="F59"/>
    <hyperlink r:id="rId20" ref="F62"/>
    <hyperlink r:id="rId21" ref="F64"/>
    <hyperlink r:id="rId22" ref="F70"/>
    <hyperlink r:id="rId23" ref="F72"/>
    <hyperlink r:id="rId24" ref="F74"/>
    <hyperlink r:id="rId25" ref="F77"/>
    <hyperlink r:id="rId26" ref="F81"/>
    <hyperlink r:id="rId27" ref="F83"/>
    <hyperlink r:id="rId28" ref="F84"/>
    <hyperlink r:id="rId29" ref="F89"/>
    <hyperlink r:id="rId30" ref="F90"/>
    <hyperlink r:id="rId31" ref="F92"/>
    <hyperlink r:id="rId32" ref="F94"/>
    <hyperlink r:id="rId33" ref="F95"/>
    <hyperlink r:id="rId34" ref="F96"/>
    <hyperlink r:id="rId35" ref="F97"/>
    <hyperlink r:id="rId36" ref="F102"/>
    <hyperlink r:id="rId37" ref="F104"/>
    <hyperlink r:id="rId38" ref="F105"/>
    <hyperlink r:id="rId39" ref="F107"/>
    <hyperlink r:id="rId40" ref="F108"/>
    <hyperlink r:id="rId41" ref="F114"/>
    <hyperlink r:id="rId42" ref="F120"/>
    <hyperlink r:id="rId43" ref="F124"/>
    <hyperlink r:id="rId44" ref="F132"/>
    <hyperlink r:id="rId45" ref="F138"/>
    <hyperlink r:id="rId46" ref="F143"/>
    <hyperlink r:id="rId47" ref="F146"/>
    <hyperlink r:id="rId48" ref="F149"/>
    <hyperlink r:id="rId49" ref="F156"/>
    <hyperlink r:id="rId50" ref="F165"/>
    <hyperlink r:id="rId51" ref="F175"/>
    <hyperlink r:id="rId52" ref="F178"/>
    <hyperlink r:id="rId53" ref="F185"/>
    <hyperlink r:id="rId54" ref="F191"/>
    <hyperlink r:id="rId55" ref="F202"/>
    <hyperlink r:id="rId56" ref="F207"/>
    <hyperlink r:id="rId57" ref="F212"/>
    <hyperlink r:id="rId58" ref="F213"/>
    <hyperlink r:id="rId59" ref="F217"/>
    <hyperlink r:id="rId60" ref="F218"/>
    <hyperlink r:id="rId61" ref="F219"/>
    <hyperlink r:id="rId62" ref="F220"/>
    <hyperlink r:id="rId63" ref="F222"/>
    <hyperlink r:id="rId64" ref="F223"/>
    <hyperlink r:id="rId65" ref="F224"/>
    <hyperlink r:id="rId66" ref="F225"/>
    <hyperlink r:id="rId67" ref="F232"/>
    <hyperlink r:id="rId68" ref="F233"/>
    <hyperlink r:id="rId69" ref="F235"/>
    <hyperlink r:id="rId70" ref="F246"/>
    <hyperlink r:id="rId71" ref="F247"/>
    <hyperlink r:id="rId72" ref="F264"/>
    <hyperlink r:id="rId73" ref="F265"/>
    <hyperlink r:id="rId74" ref="F267"/>
    <hyperlink r:id="rId75" ref="F268"/>
    <hyperlink r:id="rId76" ref="F275"/>
    <hyperlink r:id="rId77" ref="F283"/>
    <hyperlink r:id="rId78" ref="F291"/>
    <hyperlink r:id="rId79" ref="F294"/>
    <hyperlink r:id="rId80" ref="F295"/>
    <hyperlink r:id="rId81" ref="F297"/>
    <hyperlink r:id="rId82" ref="F299"/>
    <hyperlink r:id="rId83" ref="F303"/>
    <hyperlink r:id="rId84" ref="F304"/>
    <hyperlink r:id="rId85" ref="F305"/>
    <hyperlink r:id="rId86" ref="F306"/>
    <hyperlink r:id="rId87" ref="F307"/>
    <hyperlink r:id="rId88" ref="F309"/>
    <hyperlink r:id="rId89" ref="F311"/>
    <hyperlink r:id="rId90" ref="F316"/>
    <hyperlink r:id="rId91" ref="F317"/>
    <hyperlink r:id="rId92" ref="F318"/>
    <hyperlink r:id="rId93" ref="F320"/>
    <hyperlink r:id="rId94" ref="F321"/>
    <hyperlink r:id="rId95" ref="F327"/>
    <hyperlink r:id="rId96" ref="F332"/>
    <hyperlink r:id="rId97" ref="F333"/>
    <hyperlink r:id="rId98" ref="F334"/>
    <hyperlink r:id="rId99" ref="F335"/>
    <hyperlink r:id="rId100" ref="F336"/>
    <hyperlink r:id="rId101" ref="F338"/>
    <hyperlink r:id="rId102" ref="F339"/>
    <hyperlink r:id="rId103" ref="F340"/>
    <hyperlink r:id="rId104" ref="F347"/>
    <hyperlink r:id="rId105" ref="F353"/>
    <hyperlink r:id="rId106" ref="F358"/>
    <hyperlink r:id="rId107" ref="F361"/>
    <hyperlink r:id="rId108" ref="F365"/>
    <hyperlink r:id="rId109" ref="F367"/>
    <hyperlink r:id="rId110" ref="F369"/>
    <hyperlink r:id="rId111" ref="F380"/>
    <hyperlink r:id="rId112" ref="F412"/>
    <hyperlink r:id="rId113" ref="F415"/>
    <hyperlink r:id="rId114" ref="F419"/>
    <hyperlink r:id="rId115" ref="F422"/>
    <hyperlink r:id="rId116" ref="F433"/>
    <hyperlink r:id="rId117" ref="F434"/>
    <hyperlink r:id="rId118" ref="F436"/>
    <hyperlink r:id="rId119" ref="F439"/>
    <hyperlink r:id="rId120" ref="F440"/>
    <hyperlink r:id="rId121" ref="F444"/>
    <hyperlink r:id="rId122" ref="F445"/>
    <hyperlink r:id="rId123" ref="F446"/>
    <hyperlink r:id="rId124" ref="F450"/>
    <hyperlink r:id="rId125" ref="F452"/>
    <hyperlink r:id="rId126" ref="F454"/>
    <hyperlink r:id="rId127" ref="F476"/>
    <hyperlink r:id="rId128" ref="F483"/>
    <hyperlink r:id="rId129" ref="F484"/>
    <hyperlink r:id="rId130" ref="F497"/>
    <hyperlink r:id="rId131" ref="F502"/>
    <hyperlink r:id="rId132" ref="F517"/>
    <hyperlink r:id="rId133" ref="F522"/>
    <hyperlink r:id="rId134" ref="F524"/>
    <hyperlink r:id="rId135" ref="F537"/>
    <hyperlink r:id="rId136" ref="F539"/>
    <hyperlink r:id="rId137" ref="F546"/>
    <hyperlink r:id="rId138" ref="F550"/>
    <hyperlink r:id="rId139" ref="F551"/>
    <hyperlink r:id="rId140" ref="F552"/>
    <hyperlink r:id="rId141" ref="F553"/>
    <hyperlink r:id="rId142" ref="F557"/>
    <hyperlink r:id="rId143" ref="F562"/>
    <hyperlink r:id="rId144" ref="F567"/>
    <hyperlink r:id="rId145" ref="F576"/>
    <hyperlink r:id="rId146" ref="F581"/>
    <hyperlink r:id="rId147" ref="F591"/>
    <hyperlink r:id="rId148" ref="F600"/>
    <hyperlink r:id="rId149" ref="F610"/>
    <hyperlink r:id="rId150" ref="F611"/>
    <hyperlink r:id="rId151" ref="F621"/>
    <hyperlink r:id="rId152" ref="F629"/>
    <hyperlink r:id="rId153" ref="F661"/>
    <hyperlink r:id="rId154" ref="F671"/>
    <hyperlink r:id="rId155" ref="F673"/>
    <hyperlink r:id="rId156" ref="F678"/>
    <hyperlink r:id="rId157" ref="F680"/>
    <hyperlink r:id="rId158" ref="F684"/>
    <hyperlink r:id="rId159" ref="F685"/>
    <hyperlink r:id="rId160" ref="F687"/>
    <hyperlink r:id="rId161" ref="F688"/>
    <hyperlink r:id="rId162" ref="F689"/>
    <hyperlink r:id="rId163" ref="F692"/>
    <hyperlink r:id="rId164" ref="F693"/>
    <hyperlink r:id="rId165" ref="F695"/>
    <hyperlink r:id="rId166" ref="F696"/>
    <hyperlink r:id="rId167" ref="F702"/>
    <hyperlink r:id="rId168" ref="F706"/>
    <hyperlink r:id="rId169" ref="F713"/>
    <hyperlink r:id="rId170" ref="F717"/>
    <hyperlink r:id="rId171" ref="F721"/>
    <hyperlink r:id="rId172" ref="F727"/>
    <hyperlink r:id="rId173" ref="F750"/>
    <hyperlink r:id="rId174" ref="F752"/>
    <hyperlink r:id="rId175" ref="F754"/>
    <hyperlink r:id="rId176" ref="F783"/>
    <hyperlink r:id="rId177" ref="F785"/>
    <hyperlink r:id="rId178" ref="F804"/>
    <hyperlink r:id="rId179" ref="F812"/>
    <hyperlink r:id="rId180" ref="F822"/>
    <hyperlink r:id="rId181" ref="F830"/>
    <hyperlink r:id="rId182" ref="F831"/>
    <hyperlink r:id="rId183" ref="F873"/>
    <hyperlink r:id="rId184" ref="F880"/>
    <hyperlink r:id="rId185" ref="F881"/>
    <hyperlink r:id="rId186" ref="F891"/>
    <hyperlink r:id="rId187" ref="F892"/>
    <hyperlink r:id="rId188" ref="F899"/>
    <hyperlink r:id="rId189" ref="F903"/>
    <hyperlink r:id="rId190" ref="F904"/>
    <hyperlink r:id="rId191" ref="F923"/>
    <hyperlink r:id="rId192" ref="F924"/>
    <hyperlink r:id="rId193" ref="F925"/>
    <hyperlink r:id="rId194" ref="F934"/>
    <hyperlink r:id="rId195" ref="F943"/>
    <hyperlink r:id="rId196" ref="F946"/>
    <hyperlink r:id="rId197" ref="F949"/>
    <hyperlink r:id="rId198" ref="F956"/>
    <hyperlink r:id="rId199" ref="F958"/>
    <hyperlink r:id="rId200" ref="F961"/>
    <hyperlink r:id="rId201" ref="F968"/>
    <hyperlink r:id="rId202" ref="F977"/>
    <hyperlink r:id="rId203" ref="F982"/>
    <hyperlink r:id="rId204" ref="F985"/>
    <hyperlink r:id="rId205" ref="F989"/>
    <hyperlink r:id="rId206" ref="F993"/>
    <hyperlink r:id="rId207" ref="F1001"/>
    <hyperlink r:id="rId208" ref="F1002"/>
    <hyperlink r:id="rId209" ref="F1009"/>
    <hyperlink r:id="rId210" ref="F1010"/>
    <hyperlink r:id="rId211" ref="F1014"/>
    <hyperlink r:id="rId212" ref="F1029"/>
    <hyperlink r:id="rId213" ref="F1034"/>
    <hyperlink r:id="rId214" ref="F1040"/>
    <hyperlink r:id="rId215" ref="F1041"/>
    <hyperlink r:id="rId216" ref="F1042"/>
    <hyperlink r:id="rId217" ref="F1043"/>
    <hyperlink r:id="rId218" ref="F1053"/>
    <hyperlink r:id="rId219" ref="F1058"/>
    <hyperlink r:id="rId220" ref="F1060"/>
  </hyperlinks>
  <drawing r:id="rId221"/>
</worksheet>
</file>